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Class Folder\Analysis Projects\Crowdfunding Analysis\Module-1 Challenge\"/>
    </mc:Choice>
  </mc:AlternateContent>
  <xr:revisionPtr revIDLastSave="0" documentId="13_ncr:1_{09001527-0682-4F75-93DA-41106C4B37CD}" xr6:coauthVersionLast="47" xr6:coauthVersionMax="47" xr10:uidLastSave="{00000000-0000-0000-0000-000000000000}"/>
  <bookViews>
    <workbookView xWindow="24795" yWindow="1995" windowWidth="28800" windowHeight="15435" tabRatio="1000" activeTab="1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7" r:id="rId4"/>
    <sheet name="Outcomes Based on Goals" sheetId="16" r:id="rId5"/>
    <sheet name="Descriptive Statistics" sheetId="13" r:id="rId6"/>
    <sheet name="Edinburgh Research" sheetId="8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6" l="1"/>
  <c r="D5" i="16"/>
  <c r="D4" i="16"/>
  <c r="D2" i="16"/>
  <c r="C2" i="16"/>
  <c r="D11" i="16"/>
  <c r="D10" i="16"/>
  <c r="D9" i="16"/>
  <c r="D8" i="16"/>
  <c r="D7" i="16"/>
  <c r="H7" i="16" s="1"/>
  <c r="D6" i="16"/>
  <c r="H6" i="16" s="1"/>
  <c r="D3" i="16"/>
  <c r="B2" i="16"/>
  <c r="C9" i="16"/>
  <c r="B9" i="16"/>
  <c r="E9" i="16" s="1"/>
  <c r="C8" i="16"/>
  <c r="G8" i="16" s="1"/>
  <c r="C7" i="16"/>
  <c r="C3" i="16"/>
  <c r="B5" i="16"/>
  <c r="E5" i="16" s="1"/>
  <c r="B4" i="16"/>
  <c r="B3" i="16"/>
  <c r="B6" i="16"/>
  <c r="E6" i="16" s="1"/>
  <c r="B7" i="16"/>
  <c r="E7" i="16" s="1"/>
  <c r="G7" i="16" s="1"/>
  <c r="B8" i="16"/>
  <c r="E8" i="16" s="1"/>
  <c r="B10" i="16"/>
  <c r="E10" i="16" s="1"/>
  <c r="B12" i="16"/>
  <c r="E12" i="16" s="1"/>
  <c r="F12" i="16" s="1"/>
  <c r="B11" i="16"/>
  <c r="E11" i="16" s="1"/>
  <c r="C11" i="16"/>
  <c r="G11" i="16" s="1"/>
  <c r="C12" i="16"/>
  <c r="C10" i="16"/>
  <c r="G10" i="16" s="1"/>
  <c r="C6" i="16"/>
  <c r="G6" i="16" s="1"/>
  <c r="C5" i="16"/>
  <c r="G5" i="16" s="1"/>
  <c r="C4" i="16"/>
  <c r="C6" i="13"/>
  <c r="B6" i="13"/>
  <c r="B5" i="13"/>
  <c r="C5" i="13"/>
  <c r="C3" i="13"/>
  <c r="B3" i="13"/>
  <c r="B2" i="13"/>
  <c r="C2" i="13"/>
  <c r="F6" i="8"/>
  <c r="F5" i="8"/>
  <c r="F4" i="8"/>
  <c r="F3" i="8"/>
  <c r="F2" i="8"/>
  <c r="D2" i="8"/>
  <c r="B2" i="8"/>
  <c r="D6" i="8"/>
  <c r="D5" i="8"/>
  <c r="D4" i="8"/>
  <c r="D3" i="8"/>
  <c r="C2" i="8"/>
  <c r="C6" i="8"/>
  <c r="C5" i="8"/>
  <c r="C4" i="8"/>
  <c r="C3" i="8"/>
  <c r="B6" i="8"/>
  <c r="B5" i="8"/>
  <c r="B4" i="8"/>
  <c r="B3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" i="1" s="1"/>
  <c r="S2" i="1"/>
  <c r="P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9" i="16" l="1"/>
  <c r="G12" i="16"/>
  <c r="H8" i="16"/>
  <c r="H9" i="16"/>
  <c r="H10" i="16"/>
  <c r="H11" i="16"/>
  <c r="F3" i="16"/>
  <c r="G2" i="16"/>
  <c r="H2" i="16"/>
  <c r="H4" i="16"/>
  <c r="G3" i="16"/>
  <c r="H5" i="16"/>
  <c r="G4" i="16"/>
  <c r="H12" i="16"/>
  <c r="F11" i="16"/>
  <c r="F10" i="16"/>
  <c r="F9" i="16"/>
  <c r="E2" i="16"/>
  <c r="F2" i="16" s="1"/>
  <c r="F8" i="16"/>
  <c r="E3" i="16"/>
  <c r="H3" i="16" s="1"/>
  <c r="F7" i="16"/>
  <c r="E4" i="16"/>
  <c r="F4" i="16" s="1"/>
  <c r="F6" i="16"/>
  <c r="F5" i="16"/>
</calcChain>
</file>

<file path=xl/sharedStrings.xml><?xml version="1.0" encoding="utf-8"?>
<sst xmlns="http://schemas.openxmlformats.org/spreadsheetml/2006/main" count="33063" uniqueCount="8368">
  <si>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</si>
  <si>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</si>
  <si>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</si>
  <si>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</si>
  <si>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</si>
  <si>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</si>
  <si>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</si>
  <si>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</si>
  <si>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</si>
  <si>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</si>
  <si>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</si>
  <si>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</si>
  <si>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</si>
  <si>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</si>
  <si>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</si>
  <si>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</si>
  <si>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</si>
  <si>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</si>
  <si>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</si>
  <si>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</si>
  <si>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</si>
  <si>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</si>
  <si>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</si>
  <si>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</si>
  <si>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</si>
  <si>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</si>
  <si>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</si>
  <si>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</si>
  <si>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</si>
  <si>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</si>
  <si>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</si>
  <si>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</si>
  <si>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</si>
  <si>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</si>
  <si>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</si>
  <si>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</si>
  <si>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</si>
  <si>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</si>
  <si>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</si>
  <si>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</si>
  <si>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</si>
  <si>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</si>
  <si>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</si>
  <si>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</si>
  <si>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</si>
  <si>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</si>
  <si>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</si>
  <si>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</si>
  <si>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</si>
  <si>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</si>
  <si>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</si>
  <si>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</si>
  <si>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</si>
  <si>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</si>
  <si>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</si>
  <si>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</si>
  <si>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</si>
  <si>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</si>
  <si>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</si>
  <si>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</si>
  <si>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</si>
  <si>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</si>
  <si>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</si>
  <si>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</si>
  <si>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</si>
  <si>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</si>
  <si>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</si>
  <si>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</si>
  <si>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</si>
  <si>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</si>
  <si>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</si>
  <si>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</si>
  <si>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</si>
  <si>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</si>
  <si>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</si>
  <si>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</si>
  <si>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</si>
  <si>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</si>
  <si>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</si>
  <si>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</si>
  <si>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</si>
  <si>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</si>
  <si>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</si>
  <si>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</si>
  <si>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</si>
  <si>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</si>
  <si>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</si>
  <si>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</si>
  <si>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</si>
  <si>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</si>
  <si>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</si>
  <si>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</si>
  <si>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</si>
  <si>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</si>
  <si>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</si>
  <si>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</si>
  <si>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</si>
  <si>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</si>
  <si>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</si>
  <si>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</si>
  <si>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</si>
  <si>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</si>
  <si>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</si>
  <si>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</si>
  <si>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</si>
  <si>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</si>
  <si>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</si>
  <si>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</si>
  <si>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</si>
  <si>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</si>
  <si>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</si>
  <si>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</si>
  <si>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</si>
  <si>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</si>
  <si>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</si>
  <si>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</si>
  <si>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</si>
  <si>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</si>
  <si>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</si>
  <si>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</si>
  <si>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</si>
  <si>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</si>
  <si>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</si>
  <si>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</si>
  <si>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</si>
  <si>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</si>
  <si>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</si>
  <si>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</si>
  <si>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</si>
  <si>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</si>
  <si>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</si>
  <si>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</si>
  <si>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</si>
  <si>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</si>
  <si>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</si>
  <si>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</si>
  <si>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</si>
  <si>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</si>
  <si>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</si>
  <si>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</si>
  <si>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</si>
  <si>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</si>
  <si>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</si>
  <si>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</si>
  <si>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</si>
  <si>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</si>
  <si>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</si>
  <si>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</si>
  <si>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</si>
  <si>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</si>
  <si>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</si>
  <si>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</si>
  <si>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</si>
  <si>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</si>
  <si>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</si>
  <si>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</si>
  <si>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</si>
  <si>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</si>
  <si>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</si>
  <si>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</si>
  <si>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</si>
  <si>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</si>
  <si>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</si>
  <si>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</si>
  <si>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</si>
  <si>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</si>
  <si>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</si>
  <si>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</si>
  <si>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</si>
  <si>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</si>
  <si>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</si>
  <si>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</si>
  <si>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</si>
  <si>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</si>
  <si>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</si>
  <si>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</si>
  <si>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</si>
  <si>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</si>
  <si>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</si>
  <si>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</si>
  <si>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</si>
  <si>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</si>
  <si>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</si>
  <si>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</si>
  <si>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</si>
  <si>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</si>
  <si>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</si>
  <si>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</si>
  <si>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</si>
  <si>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</si>
  <si>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</si>
  <si>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</si>
  <si>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</si>
  <si>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</si>
  <si>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</si>
  <si>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</si>
  <si>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</si>
  <si>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</si>
  <si>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</si>
  <si>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</si>
  <si>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</si>
  <si>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</si>
  <si>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</si>
  <si>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</si>
  <si>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</si>
  <si>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</si>
  <si>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</si>
  <si>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</si>
  <si>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</si>
  <si>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</si>
  <si>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</si>
  <si>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</si>
  <si>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</si>
  <si>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</si>
  <si>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</si>
  <si>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</si>
  <si>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</si>
  <si>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</si>
  <si>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</si>
  <si>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</si>
  <si>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</si>
  <si>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</si>
  <si>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</si>
  <si>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</si>
  <si>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</si>
  <si>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</si>
  <si>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</si>
  <si>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</si>
  <si>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</si>
  <si>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</si>
  <si>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</si>
  <si>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</si>
  <si>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</si>
  <si>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</si>
  <si>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</si>
  <si>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</si>
  <si>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</si>
  <si>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</si>
  <si>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</si>
  <si>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</si>
  <si>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</si>
  <si>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</si>
  <si>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</si>
  <si>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</si>
  <si>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</si>
  <si>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</si>
  <si>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</si>
  <si>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</si>
  <si>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</si>
  <si>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</si>
  <si>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</si>
  <si>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</si>
  <si>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</si>
  <si>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</si>
  <si>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</si>
  <si>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</si>
  <si>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</si>
  <si>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</si>
  <si>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</si>
  <si>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</si>
  <si>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</si>
  <si>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</si>
  <si>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</si>
  <si>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</si>
  <si>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</si>
  <si>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</si>
  <si>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</si>
  <si>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</si>
  <si>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</si>
  <si>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</si>
  <si>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</si>
  <si>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</si>
  <si>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</si>
  <si>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</si>
  <si>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</si>
  <si>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</si>
  <si>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</si>
  <si>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</si>
  <si>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</si>
  <si>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</si>
  <si>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</si>
  <si>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</si>
  <si>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</si>
  <si>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</si>
  <si>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</si>
  <si>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</si>
  <si>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</si>
  <si>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</si>
  <si>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</si>
  <si>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</si>
  <si>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</si>
  <si>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</si>
  <si>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</si>
  <si>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</si>
  <si>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</si>
  <si>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</si>
  <si>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</si>
  <si>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</si>
  <si>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</si>
  <si>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</si>
  <si>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</si>
  <si>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</si>
  <si>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</si>
  <si>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</si>
  <si>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</si>
  <si>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</si>
  <si>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</si>
  <si>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</si>
  <si>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</si>
  <si>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</si>
  <si>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</si>
  <si>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</si>
  <si>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</si>
  <si>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</si>
  <si>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</si>
  <si>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</si>
  <si>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</si>
  <si>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</si>
  <si>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</si>
  <si>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</si>
  <si>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</si>
  <si>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</si>
  <si>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</si>
  <si>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</si>
  <si>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</si>
  <si>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</si>
  <si>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</si>
  <si>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</si>
  <si>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</si>
  <si>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</si>
  <si>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</si>
  <si>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</si>
  <si>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</si>
  <si>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</si>
  <si>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</si>
  <si>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</si>
  <si>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</si>
  <si>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</si>
  <si>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</si>
  <si>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</si>
  <si>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</si>
  <si>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</si>
  <si>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</si>
  <si>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</si>
  <si>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</si>
  <si>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</si>
  <si>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</si>
  <si>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</si>
  <si>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</si>
  <si>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</si>
  <si>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</si>
  <si>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</si>
  <si>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</si>
  <si>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</si>
  <si>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</si>
  <si>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</si>
  <si>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</si>
  <si>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</si>
  <si>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</si>
  <si>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</si>
  <si>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</si>
  <si>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</si>
  <si>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</si>
  <si>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</si>
  <si>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</si>
  <si>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</si>
  <si>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</si>
  <si>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</si>
  <si>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</si>
  <si>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</si>
  <si>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</si>
  <si>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</si>
  <si>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</si>
  <si>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</si>
  <si>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</si>
  <si>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</si>
  <si>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</si>
  <si>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</si>
  <si>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</si>
  <si>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</si>
  <si>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</si>
  <si>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</si>
  <si>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</si>
  <si>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</si>
  <si>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</si>
  <si>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</si>
  <si>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</si>
  <si>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</si>
  <si>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</si>
  <si>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</si>
  <si>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</si>
  <si>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</si>
  <si>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</si>
  <si>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</si>
  <si>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</si>
  <si>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</si>
  <si>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</si>
  <si>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</si>
  <si>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</si>
  <si>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</si>
  <si>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</si>
  <si>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</si>
  <si>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</si>
  <si>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</si>
  <si>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</si>
  <si>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</si>
  <si>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</si>
  <si>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</si>
  <si>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</si>
  <si>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</si>
  <si>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</si>
  <si>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</si>
  <si>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</si>
  <si>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</si>
  <si>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</si>
  <si>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</si>
  <si>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</si>
  <si>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</si>
  <si>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</si>
  <si>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</si>
  <si>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</si>
  <si>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</si>
  <si>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</si>
  <si>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</si>
  <si>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</si>
  <si>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</si>
  <si>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</si>
  <si>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</si>
  <si>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</si>
  <si>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</si>
  <si>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</si>
  <si>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</si>
  <si>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</si>
  <si>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</si>
  <si>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</si>
  <si>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</si>
  <si>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</si>
  <si>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</si>
  <si>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</si>
  <si>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</si>
  <si>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</si>
  <si>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</si>
  <si>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</si>
  <si>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</si>
  <si>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</si>
  <si>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</si>
  <si>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</si>
  <si>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</si>
  <si>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</si>
  <si>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</si>
  <si>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</si>
  <si>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</si>
  <si>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</si>
  <si>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</si>
  <si>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</si>
  <si>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</si>
  <si>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</si>
  <si>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</si>
  <si>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</si>
  <si>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</si>
  <si>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</si>
  <si>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</si>
  <si>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</si>
  <si>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</si>
  <si>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</si>
  <si>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</si>
  <si>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</si>
  <si>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</si>
  <si>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</si>
  <si>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</si>
  <si>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</si>
  <si>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</si>
  <si>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</si>
  <si>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</si>
  <si>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</si>
  <si>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</si>
  <si>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</si>
  <si>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</si>
  <si>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</si>
  <si>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</si>
  <si>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</si>
  <si>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</si>
  <si>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</si>
  <si>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</si>
  <si>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</si>
  <si>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</si>
  <si>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</si>
  <si>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</si>
  <si>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</si>
  <si>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</si>
  <si>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</si>
  <si>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</si>
  <si>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</si>
  <si>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</si>
  <si>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</si>
  <si>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</si>
  <si>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</si>
  <si>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</si>
  <si>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</si>
  <si>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</si>
  <si>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</si>
  <si>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</si>
  <si>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</si>
  <si>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</si>
  <si>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</si>
  <si>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</si>
  <si>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</si>
  <si>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</si>
  <si>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</si>
  <si>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</si>
  <si>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</si>
  <si>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</si>
  <si>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</si>
  <si>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</si>
  <si>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</si>
  <si>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</si>
  <si>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</si>
  <si>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</si>
  <si>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</si>
  <si>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</si>
  <si>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</si>
  <si>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</si>
  <si>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</si>
  <si>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</si>
  <si>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</si>
  <si>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</si>
  <si>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</si>
  <si>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</si>
  <si>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</si>
  <si>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</si>
  <si>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</si>
  <si>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</si>
  <si>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</si>
  <si>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</si>
  <si>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</si>
  <si>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</si>
  <si>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</si>
  <si>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</si>
  <si>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</si>
  <si>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</si>
  <si>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</si>
  <si>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</si>
  <si>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</si>
  <si>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</si>
  <si>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</si>
  <si>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</si>
  <si>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</si>
  <si>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</si>
  <si>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</si>
  <si>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</si>
  <si>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</si>
  <si>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</si>
  <si>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</si>
  <si>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</si>
  <si>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</si>
  <si>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</si>
  <si>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</si>
  <si>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</si>
  <si>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</si>
  <si>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</si>
  <si>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</si>
  <si>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</si>
  <si>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</si>
  <si>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</si>
  <si>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</si>
  <si>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</si>
  <si>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</si>
  <si>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</si>
  <si>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</si>
  <si>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</si>
  <si>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</si>
  <si>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</si>
  <si>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</si>
  <si>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</si>
  <si>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</si>
  <si>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</si>
  <si>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</si>
  <si>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</si>
  <si>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</si>
  <si>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</si>
  <si>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</si>
  <si>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</si>
  <si>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</si>
  <si>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</si>
  <si>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</si>
  <si>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</si>
  <si>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</si>
  <si>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</si>
  <si>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</si>
  <si>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</si>
  <si>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</si>
  <si>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</si>
  <si>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</si>
  <si>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</si>
  <si>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</si>
  <si>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</si>
  <si>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</si>
  <si>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</si>
  <si>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</si>
  <si>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</si>
  <si>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</si>
  <si>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</si>
  <si>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</si>
  <si>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</si>
  <si>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</si>
  <si>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</si>
  <si>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</si>
  <si>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</si>
  <si>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</si>
  <si>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</si>
  <si>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</si>
  <si>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</si>
  <si>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</si>
  <si>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</si>
  <si>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</si>
  <si>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</si>
  <si>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</si>
  <si>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</si>
  <si>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</si>
  <si>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</si>
  <si>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</si>
  <si>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</si>
  <si>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</si>
  <si>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</si>
  <si>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</si>
  <si>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</si>
  <si>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</si>
  <si>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</si>
  <si>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</si>
  <si>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</si>
  <si>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</si>
  <si>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</si>
  <si>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</si>
  <si>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</si>
  <si>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</si>
  <si>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</si>
  <si>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</si>
  <si>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</si>
  <si>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</si>
  <si>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</si>
  <si>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</si>
  <si>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</si>
  <si>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</si>
  <si>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</si>
  <si>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</si>
  <si>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</si>
  <si>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</si>
  <si>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</si>
  <si>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</si>
  <si>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</si>
  <si>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</si>
  <si>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</si>
  <si>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</si>
  <si>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</si>
  <si>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</si>
  <si>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</si>
  <si>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</si>
  <si>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</si>
  <si>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</si>
  <si>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</si>
  <si>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</si>
  <si>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</si>
  <si>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</si>
  <si>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</si>
  <si>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</si>
  <si>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</si>
  <si>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</si>
  <si>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</si>
  <si>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</si>
  <si>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</si>
  <si>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</si>
  <si>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</si>
  <si>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</si>
  <si>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</si>
  <si>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</si>
  <si>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</si>
  <si>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</si>
  <si>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</si>
  <si>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</si>
  <si>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</si>
  <si>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</si>
  <si>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</si>
  <si>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</si>
  <si>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</si>
  <si>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</si>
  <si>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</si>
  <si>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</si>
  <si>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</si>
  <si>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</si>
  <si>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</si>
  <si>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</si>
  <si>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</si>
  <si>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</si>
  <si>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</si>
  <si>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</si>
  <si>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</si>
  <si>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</si>
  <si>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</si>
  <si>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</si>
  <si>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</si>
  <si>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</si>
  <si>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</si>
  <si>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</si>
  <si>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</si>
  <si>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</si>
  <si>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</si>
  <si>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</si>
  <si>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</si>
  <si>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</si>
  <si>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</si>
  <si>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</si>
  <si>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</si>
  <si>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</si>
  <si>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</si>
  <si>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</si>
  <si>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</si>
  <si>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</si>
  <si>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</si>
  <si>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</si>
  <si>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</si>
  <si>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</si>
  <si>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</si>
  <si>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</si>
  <si>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</si>
  <si>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</si>
  <si>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</si>
  <si>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</si>
  <si>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</si>
  <si>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</si>
  <si>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</si>
  <si>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</si>
  <si>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</si>
  <si>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</si>
  <si>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</si>
  <si>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</si>
  <si>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</si>
  <si>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</si>
  <si>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</si>
  <si>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</si>
  <si>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</si>
  <si>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</si>
  <si>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</si>
  <si>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</si>
  <si>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</si>
  <si>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</si>
  <si>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</si>
  <si>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</si>
  <si>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</si>
  <si>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</si>
  <si>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</si>
  <si>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</si>
  <si>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</si>
  <si>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</si>
  <si>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</si>
  <si>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</si>
  <si>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</si>
  <si>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</si>
  <si>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</si>
  <si>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</si>
  <si>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</si>
  <si>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</si>
  <si>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</si>
  <si>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</si>
  <si>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</si>
  <si>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</si>
  <si>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</si>
  <si>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</si>
  <si>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</si>
  <si>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</si>
  <si>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</si>
  <si>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</si>
  <si>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</si>
  <si>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</si>
  <si>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</si>
  <si>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</si>
  <si>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</si>
  <si>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</si>
  <si>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</si>
  <si>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</si>
  <si>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</si>
  <si>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</si>
  <si>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</si>
  <si>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</si>
  <si>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</si>
  <si>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</si>
  <si>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</si>
  <si>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</si>
  <si>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</si>
  <si>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</si>
  <si>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</si>
  <si>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</si>
  <si>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</si>
  <si>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</si>
  <si>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</si>
  <si>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</si>
  <si>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</si>
  <si>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</si>
  <si>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</si>
  <si>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</si>
  <si>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</si>
  <si>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</si>
  <si>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</si>
  <si>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</si>
  <si>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</si>
  <si>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</si>
  <si>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</si>
  <si>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</si>
  <si>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</si>
  <si>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</si>
  <si>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</si>
  <si>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</si>
  <si>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</si>
  <si>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</si>
  <si>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</si>
  <si>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</si>
  <si>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</si>
  <si>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</si>
  <si>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</si>
  <si>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</si>
  <si>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</si>
  <si>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</si>
  <si>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</si>
  <si>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</si>
  <si>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</si>
  <si>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</si>
  <si>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</si>
  <si>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</si>
  <si>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</si>
  <si>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</si>
  <si>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</si>
  <si>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</si>
  <si>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</si>
  <si>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</si>
  <si>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</si>
  <si>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</si>
  <si>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</si>
  <si>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</si>
  <si>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</si>
  <si>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</si>
  <si>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</si>
  <si>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</si>
  <si>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</si>
  <si>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</si>
  <si>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</si>
  <si>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</si>
  <si>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</si>
  <si>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</si>
  <si>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</si>
  <si>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</si>
  <si>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</si>
  <si>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</si>
  <si>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</si>
  <si>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</si>
  <si>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</si>
  <si>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</si>
  <si>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</si>
  <si>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</si>
  <si>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</si>
  <si>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</si>
  <si>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</si>
  <si>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</si>
  <si>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</si>
  <si>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</si>
  <si>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</si>
  <si>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</si>
  <si>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</si>
  <si>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</si>
  <si>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</si>
  <si>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</si>
  <si>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</si>
  <si>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</si>
  <si>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</si>
  <si>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</si>
  <si>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</si>
  <si>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</si>
  <si>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</si>
  <si>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</si>
  <si>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</si>
  <si>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</si>
  <si>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</si>
  <si>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</si>
  <si>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</si>
  <si>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</si>
  <si>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</si>
  <si>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</si>
  <si>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</si>
  <si>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</si>
  <si>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</si>
  <si>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</si>
  <si>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</si>
  <si>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</si>
  <si>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</si>
  <si>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</si>
  <si>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</si>
  <si>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</si>
  <si>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</si>
  <si>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</si>
  <si>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</si>
  <si>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</si>
  <si>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</si>
  <si>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</si>
  <si>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</si>
  <si>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</si>
  <si>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</si>
  <si>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</si>
  <si>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</si>
  <si>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</si>
  <si>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</si>
  <si>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</si>
  <si>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</si>
  <si>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</si>
  <si>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</si>
  <si>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</si>
  <si>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</si>
  <si>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</si>
  <si>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</si>
  <si>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</si>
  <si>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</si>
  <si>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</si>
  <si>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</si>
  <si>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</si>
  <si>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</si>
  <si>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</si>
  <si>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</si>
  <si>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</si>
  <si>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</si>
  <si>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</si>
  <si>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</si>
  <si>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</si>
  <si>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</si>
  <si>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</si>
  <si>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</si>
  <si>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</si>
  <si>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</si>
  <si>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</si>
  <si>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</si>
  <si>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</si>
  <si>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</si>
  <si>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</si>
  <si>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</si>
  <si>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</si>
  <si>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</si>
  <si>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</si>
  <si>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</si>
  <si>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</si>
  <si>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</si>
  <si>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</si>
  <si>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</si>
  <si>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</si>
  <si>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</si>
  <si>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</si>
  <si>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</si>
  <si>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</si>
  <si>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</si>
  <si>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</si>
  <si>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</si>
  <si>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</si>
  <si>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</si>
  <si>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</si>
  <si>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</si>
  <si>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</si>
  <si>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</si>
  <si>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</si>
  <si>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</si>
  <si>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</si>
  <si>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</si>
  <si>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</si>
  <si>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</si>
  <si>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</si>
  <si>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</si>
  <si>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</si>
  <si>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</si>
  <si>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</si>
  <si>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</si>
  <si>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</si>
  <si>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</si>
  <si>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</si>
  <si>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</si>
  <si>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</si>
  <si>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</si>
  <si>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</si>
  <si>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</si>
  <si>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</si>
  <si>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</si>
  <si>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</si>
  <si>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</si>
  <si>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</si>
  <si>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</si>
  <si>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</si>
  <si>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</si>
  <si>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</si>
  <si>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</si>
  <si>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</si>
  <si>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</si>
  <si>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</si>
  <si>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</si>
  <si>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</si>
  <si>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</si>
  <si>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</si>
  <si>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</si>
  <si>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</si>
  <si>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</si>
  <si>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</si>
  <si>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</si>
  <si>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</si>
  <si>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</si>
  <si>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</si>
  <si>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</si>
  <si>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</si>
  <si>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</si>
  <si>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</si>
  <si>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</si>
  <si>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</si>
  <si>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</si>
  <si>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</si>
  <si>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</si>
  <si>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</si>
  <si>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</si>
  <si>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</si>
  <si>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</si>
  <si>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</si>
  <si>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</si>
  <si>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</si>
  <si>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</si>
  <si>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</si>
  <si>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</si>
  <si>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</si>
  <si>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</si>
  <si>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</si>
  <si>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</si>
  <si>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</si>
  <si>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</si>
  <si>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</si>
  <si>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</si>
  <si>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</si>
  <si>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</si>
  <si>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</si>
  <si>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</si>
  <si>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</si>
  <si>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</si>
  <si>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</si>
  <si>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</si>
  <si>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</si>
  <si>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</si>
  <si>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</si>
  <si>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</si>
  <si>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</si>
  <si>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</si>
  <si>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</si>
  <si>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</si>
  <si>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</si>
  <si>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</si>
  <si>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</si>
  <si>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</si>
  <si>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</si>
  <si>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</si>
  <si>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</si>
  <si>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</si>
  <si>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</si>
  <si>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</si>
  <si>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</si>
  <si>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</si>
  <si>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</si>
  <si>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</si>
  <si>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</si>
  <si>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</si>
  <si>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</si>
  <si>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</si>
  <si>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</si>
  <si>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</si>
  <si>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</si>
  <si>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</si>
  <si>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</si>
  <si>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</si>
  <si>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</si>
  <si>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</si>
  <si>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</si>
  <si>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</si>
  <si>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</si>
  <si>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</si>
  <si>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</si>
  <si>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</si>
  <si>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</si>
  <si>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</si>
  <si>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</si>
  <si>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</si>
  <si>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</si>
  <si>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</si>
  <si>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</si>
  <si>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</si>
  <si>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</si>
  <si>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</si>
  <si>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</si>
  <si>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</si>
  <si>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</si>
  <si>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</si>
  <si>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</si>
  <si>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</si>
  <si>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</si>
  <si>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</si>
  <si>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</si>
  <si>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</si>
  <si>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</si>
  <si>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</si>
  <si>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</si>
  <si>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</si>
  <si>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</si>
  <si>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</si>
  <si>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</si>
  <si>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</si>
  <si>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</si>
  <si>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</si>
  <si>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</si>
  <si>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</si>
  <si>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</si>
  <si>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</si>
  <si>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</si>
  <si>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</si>
  <si>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</si>
  <si>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</si>
  <si>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</si>
  <si>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</si>
  <si>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</si>
  <si>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</si>
  <si>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</si>
  <si>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</si>
  <si>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</si>
  <si>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</si>
  <si>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</si>
  <si>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</si>
  <si>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</si>
  <si>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</si>
  <si>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</si>
  <si>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</si>
  <si>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</si>
  <si>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</si>
  <si>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</si>
  <si>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</si>
  <si>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</si>
  <si>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</si>
  <si>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</si>
  <si>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</si>
  <si>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</si>
  <si>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</si>
  <si>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</si>
  <si>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</si>
  <si>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</si>
  <si>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</si>
  <si>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</si>
  <si>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</si>
  <si>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</si>
  <si>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</si>
  <si>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</si>
  <si>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</si>
  <si>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</si>
  <si>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</si>
  <si>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</si>
  <si>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</si>
  <si>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</si>
  <si>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</si>
  <si>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</si>
  <si>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</si>
  <si>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</si>
  <si>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</si>
  <si>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</si>
  <si>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</si>
  <si>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</si>
  <si>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</si>
  <si>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</si>
  <si>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</si>
  <si>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</si>
  <si>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</si>
  <si>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</si>
  <si>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</si>
  <si>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</si>
  <si>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</si>
  <si>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</si>
  <si>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</si>
  <si>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</si>
  <si>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</si>
  <si>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</si>
  <si>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</si>
  <si>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</si>
  <si>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</si>
  <si>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</si>
  <si>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</si>
  <si>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</si>
  <si>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</si>
  <si>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</si>
  <si>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</si>
  <si>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</si>
  <si>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</si>
  <si>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</si>
  <si>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</si>
  <si>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</si>
  <si>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</si>
  <si>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</si>
  <si>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</si>
  <si>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</si>
  <si>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</si>
  <si>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</si>
  <si>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</si>
  <si>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</si>
  <si>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</si>
  <si>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</si>
  <si>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</si>
  <si>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</si>
  <si>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</si>
  <si>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</si>
  <si>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</si>
  <si>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</si>
  <si>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</si>
  <si>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</si>
  <si>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</si>
  <si>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</si>
  <si>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</si>
  <si>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</si>
  <si>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</si>
  <si>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</si>
  <si>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</si>
  <si>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</si>
  <si>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</si>
  <si>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</si>
  <si>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</si>
  <si>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</si>
  <si>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</si>
  <si>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</si>
  <si>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</si>
  <si>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</si>
  <si>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</si>
  <si>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</si>
  <si>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</si>
  <si>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</si>
  <si>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</si>
  <si>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</si>
  <si>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</si>
  <si>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</si>
  <si>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</si>
  <si>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</si>
  <si>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</si>
  <si>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</si>
  <si>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</si>
  <si>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</si>
  <si>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</si>
  <si>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</si>
  <si>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</si>
  <si>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</si>
  <si>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</si>
  <si>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</si>
  <si>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</si>
  <si>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</si>
  <si>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</si>
  <si>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</si>
  <si>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</si>
  <si>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</si>
  <si>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</si>
  <si>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</si>
  <si>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</si>
  <si>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</si>
  <si>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</si>
  <si>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</si>
  <si>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</si>
  <si>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</si>
  <si>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</si>
  <si>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</si>
  <si>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</si>
  <si>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</si>
  <si>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</si>
  <si>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</si>
  <si>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</si>
  <si>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</si>
  <si>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</si>
  <si>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</si>
  <si>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</si>
  <si>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</si>
  <si>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</si>
  <si>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</si>
  <si>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</si>
  <si>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</si>
  <si>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</si>
  <si>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</si>
  <si>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</si>
  <si>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</si>
  <si>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</si>
  <si>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</si>
  <si>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</si>
  <si>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</si>
  <si>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</si>
  <si>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</si>
  <si>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</si>
  <si>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</si>
  <si>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</si>
  <si>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</si>
  <si>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</si>
  <si>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</si>
  <si>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</si>
  <si>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</si>
  <si>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</si>
  <si>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</si>
  <si>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</si>
  <si>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</si>
  <si>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</si>
  <si>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</si>
  <si>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</si>
  <si>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</si>
  <si>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</si>
  <si>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</si>
  <si>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</si>
  <si>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</si>
  <si>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</si>
  <si>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</si>
  <si>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</si>
  <si>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</si>
  <si>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</si>
  <si>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</si>
  <si>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</si>
  <si>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</si>
  <si>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</si>
  <si>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</si>
  <si>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</si>
  <si>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</si>
  <si>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</si>
  <si>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</si>
  <si>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</si>
  <si>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</si>
  <si>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</si>
  <si>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</si>
  <si>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</si>
  <si>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</si>
  <si>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</si>
  <si>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</si>
  <si>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</si>
  <si>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</si>
  <si>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</si>
  <si>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</si>
  <si>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</si>
  <si>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</si>
  <si>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</si>
  <si>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</si>
  <si>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</si>
  <si>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</si>
  <si>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</si>
  <si>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</si>
  <si>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</si>
  <si>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</si>
  <si>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</si>
  <si>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</si>
  <si>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</si>
  <si>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</si>
  <si>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</si>
  <si>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</si>
  <si>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</si>
  <si>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</si>
  <si>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</si>
  <si>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</si>
  <si>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</si>
  <si>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</si>
  <si>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</si>
  <si>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</si>
  <si>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</si>
  <si>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</si>
  <si>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</si>
  <si>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</si>
  <si>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</si>
  <si>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</si>
  <si>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</si>
  <si>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</si>
  <si>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</si>
  <si>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</si>
  <si>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</si>
  <si>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</si>
  <si>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</si>
  <si>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</si>
  <si>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</si>
  <si>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</si>
  <si>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</si>
  <si>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</si>
  <si>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</si>
  <si>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</si>
  <si>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</si>
  <si>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</si>
  <si>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</si>
  <si>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</si>
  <si>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</si>
  <si>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</si>
  <si>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</si>
  <si>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</si>
  <si>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</si>
  <si>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</si>
  <si>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</si>
  <si>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</si>
  <si>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</si>
  <si>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</si>
  <si>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</si>
  <si>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</si>
  <si>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</si>
  <si>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</si>
  <si>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</si>
  <si>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</si>
  <si>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</si>
  <si>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</si>
  <si>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</si>
  <si>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</si>
  <si>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</si>
  <si>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</si>
  <si>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</si>
  <si>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</si>
  <si>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</si>
  <si>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</si>
  <si>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</si>
  <si>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</si>
  <si>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</si>
  <si>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</si>
  <si>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</si>
  <si>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</si>
  <si>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</si>
  <si>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</si>
  <si>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</si>
  <si>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</si>
  <si>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</si>
  <si>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</si>
  <si>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</si>
  <si>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</si>
  <si>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</si>
  <si>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</si>
  <si>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</si>
  <si>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</si>
  <si>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</si>
  <si>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</si>
  <si>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</si>
  <si>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</si>
  <si>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</si>
  <si>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</si>
  <si>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</si>
  <si>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</si>
  <si>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</si>
  <si>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</si>
  <si>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</si>
  <si>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</si>
  <si>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</si>
  <si>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</si>
  <si>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</si>
  <si>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</si>
  <si>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</si>
  <si>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</si>
  <si>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</si>
  <si>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</si>
  <si>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</si>
  <si>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</si>
  <si>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</si>
  <si>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</si>
  <si>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</si>
  <si>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</si>
  <si>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</si>
  <si>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</si>
  <si>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</si>
  <si>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</si>
  <si>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</si>
  <si>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</si>
  <si>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</si>
  <si>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</si>
  <si>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</si>
  <si>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</si>
  <si>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</si>
  <si>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</si>
  <si>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</si>
  <si>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</si>
  <si>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</si>
  <si>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</si>
  <si>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</si>
  <si>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</si>
  <si>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</si>
  <si>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</si>
  <si>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</si>
  <si>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</si>
  <si>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</si>
  <si>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</si>
  <si>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</si>
  <si>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</si>
  <si>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</si>
  <si>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</si>
  <si>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</si>
  <si>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</si>
  <si>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</si>
  <si>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</si>
  <si>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</si>
  <si>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</si>
  <si>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</si>
  <si>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</si>
  <si>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</si>
  <si>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</si>
  <si>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</si>
  <si>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</si>
  <si>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</si>
  <si>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</si>
  <si>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</si>
  <si>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</si>
  <si>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</si>
  <si>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</si>
  <si>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</si>
  <si>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</si>
  <si>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</si>
  <si>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</si>
  <si>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</si>
  <si>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</si>
  <si>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</si>
  <si>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</si>
  <si>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</si>
  <si>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</si>
  <si>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</si>
  <si>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</si>
  <si>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</si>
  <si>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</si>
  <si>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</si>
  <si>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</si>
  <si>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</si>
  <si>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</si>
  <si>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</si>
  <si>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</si>
  <si>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</si>
  <si>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</si>
  <si>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</si>
  <si>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</si>
  <si>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</si>
  <si>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</si>
  <si>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</si>
  <si>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</si>
  <si>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</si>
  <si>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</si>
  <si>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</si>
  <si>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</si>
  <si>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</si>
  <si>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</si>
  <si>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</si>
  <si>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</si>
  <si>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</si>
  <si>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</si>
  <si>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</si>
  <si>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</si>
  <si>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</si>
  <si>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</si>
  <si>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</si>
  <si>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</si>
  <si>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</si>
  <si>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</si>
  <si>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</si>
  <si>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</si>
  <si>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</si>
  <si>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</si>
  <si>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</si>
  <si>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</si>
  <si>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</si>
  <si>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</si>
  <si>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</si>
  <si>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</si>
  <si>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</si>
  <si>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</si>
  <si>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</si>
  <si>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</si>
  <si>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</si>
  <si>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</si>
  <si>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</si>
  <si>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</si>
  <si>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</si>
  <si>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</si>
  <si>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</si>
  <si>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</si>
  <si>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</si>
  <si>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</si>
  <si>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</si>
  <si>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</si>
  <si>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</si>
  <si>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</si>
  <si>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</si>
  <si>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</si>
  <si>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</si>
  <si>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</si>
  <si>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</si>
  <si>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</si>
  <si>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</si>
  <si>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</si>
  <si>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</si>
  <si>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</si>
  <si>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</si>
  <si>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</si>
  <si>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</si>
  <si>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</si>
  <si>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</si>
  <si>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</si>
  <si>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</si>
  <si>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</si>
  <si>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</si>
  <si>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</si>
  <si>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</si>
  <si>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</si>
  <si>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</si>
  <si>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</si>
  <si>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</si>
  <si>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</si>
  <si>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</si>
  <si>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</si>
  <si>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</si>
  <si>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</si>
  <si>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</si>
  <si>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</si>
  <si>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</si>
  <si>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</si>
  <si>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</si>
  <si>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</si>
  <si>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</si>
  <si>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</si>
  <si>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</si>
  <si>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</si>
  <si>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</si>
  <si>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</si>
  <si>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</si>
  <si>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</si>
  <si>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</si>
  <si>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</si>
  <si>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</si>
  <si>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</si>
  <si>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</si>
  <si>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</si>
  <si>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</si>
  <si>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</si>
  <si>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</si>
  <si>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</si>
  <si>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</si>
  <si>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</si>
  <si>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</si>
  <si>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</si>
  <si>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</si>
  <si>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</si>
  <si>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</si>
  <si>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</si>
  <si>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</si>
  <si>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</si>
  <si>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</si>
  <si>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</si>
  <si>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</si>
  <si>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</si>
  <si>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</si>
  <si>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</si>
  <si>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</si>
  <si>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</si>
  <si>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</si>
  <si>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</si>
  <si>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</si>
  <si>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</si>
  <si>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</si>
  <si>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</si>
  <si>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</si>
  <si>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</si>
  <si>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</si>
  <si>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</si>
  <si>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</si>
  <si>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</si>
  <si>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</si>
  <si>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</si>
  <si>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</si>
  <si>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</si>
  <si>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</si>
  <si>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</si>
  <si>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</si>
  <si>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</si>
  <si>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</si>
  <si>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</si>
  <si>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</si>
  <si>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</si>
  <si>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</si>
  <si>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</si>
  <si>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</si>
  <si>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</si>
  <si>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</si>
  <si>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</si>
  <si>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</si>
  <si>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</si>
  <si>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</si>
  <si>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</si>
  <si>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</si>
  <si>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</si>
  <si>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</si>
  <si>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</si>
  <si>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</si>
  <si>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</si>
  <si>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</si>
  <si>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</si>
  <si>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</si>
  <si>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</si>
  <si>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</si>
  <si>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</si>
  <si>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</si>
  <si>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</si>
  <si>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</si>
  <si>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</si>
  <si>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</si>
  <si>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</si>
  <si>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</si>
  <si>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</si>
  <si>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</si>
  <si>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</si>
  <si>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</si>
  <si>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</si>
  <si>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</si>
  <si>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</si>
  <si>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</si>
  <si>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</si>
  <si>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</si>
  <si>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</si>
  <si>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</si>
  <si>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</si>
  <si>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</si>
  <si>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</si>
  <si>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</si>
  <si>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</si>
  <si>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</si>
  <si>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</si>
  <si>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</si>
  <si>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</si>
  <si>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</si>
  <si>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</si>
  <si>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</si>
  <si>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</si>
  <si>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</si>
  <si>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</si>
  <si>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</si>
  <si>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</si>
  <si>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</si>
  <si>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</si>
  <si>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</si>
  <si>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</si>
  <si>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</si>
  <si>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</si>
  <si>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</si>
  <si>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</si>
  <si>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</si>
  <si>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</si>
  <si>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</si>
  <si>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</si>
  <si>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</si>
  <si>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</si>
  <si>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</si>
  <si>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</si>
  <si>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</si>
  <si>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</si>
  <si>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</si>
  <si>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</si>
  <si>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</si>
  <si>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</si>
  <si>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</si>
  <si>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</si>
  <si>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</si>
  <si>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</si>
  <si>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</si>
  <si>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</si>
  <si>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</si>
  <si>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</si>
  <si>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</si>
  <si>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</si>
  <si>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</si>
  <si>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</si>
  <si>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</si>
  <si>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</si>
  <si>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</si>
  <si>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</si>
  <si>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</si>
  <si>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</si>
  <si>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</si>
  <si>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</si>
  <si>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</si>
  <si>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</si>
  <si>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</si>
  <si>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</si>
  <si>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</si>
  <si>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</si>
  <si>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</si>
  <si>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</si>
  <si>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</si>
  <si>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</si>
  <si>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</si>
  <si>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</si>
  <si>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</si>
  <si>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</si>
  <si>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</si>
  <si>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</si>
  <si>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</si>
  <si>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</si>
  <si>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</si>
  <si>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</si>
  <si>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</si>
  <si>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</si>
  <si>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</si>
  <si>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</si>
  <si>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</si>
  <si>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</si>
  <si>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</si>
  <si>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</si>
  <si>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</si>
  <si>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</si>
  <si>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</si>
  <si>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</si>
  <si>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</si>
  <si>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</si>
  <si>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</si>
  <si>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</si>
  <si>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</si>
  <si>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</si>
  <si>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</si>
  <si>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</si>
  <si>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</si>
  <si>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</si>
  <si>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</si>
  <si>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</si>
  <si>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</si>
  <si>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</si>
  <si>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</si>
  <si>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</si>
  <si>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</si>
  <si>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</si>
  <si>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</si>
  <si>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</si>
  <si>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</si>
  <si>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</si>
  <si>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</si>
  <si>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</si>
  <si>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</si>
  <si>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</si>
  <si>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</si>
  <si>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</si>
  <si>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</si>
  <si>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</si>
  <si>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</si>
  <si>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</si>
  <si>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</si>
  <si>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</si>
  <si>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</si>
  <si>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</si>
  <si>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</si>
  <si>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</si>
  <si>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</si>
  <si>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</si>
  <si>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</si>
  <si>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</si>
  <si>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</si>
  <si>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</si>
  <si>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</si>
  <si>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</si>
  <si>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</si>
  <si>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</si>
  <si>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</si>
  <si>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</si>
  <si>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</si>
  <si>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</si>
  <si>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</si>
  <si>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</si>
  <si>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</si>
  <si>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</si>
  <si>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</si>
  <si>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</si>
  <si>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</si>
  <si>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</si>
  <si>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</si>
  <si>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</si>
  <si>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</si>
  <si>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</si>
  <si>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</si>
  <si>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</si>
  <si>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</si>
  <si>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</si>
  <si>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</si>
  <si>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</si>
  <si>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</si>
  <si>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</si>
  <si>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</si>
  <si>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</si>
  <si>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</si>
  <si>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</si>
  <si>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</si>
  <si>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</si>
  <si>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</si>
  <si>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</si>
  <si>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</si>
  <si>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</si>
  <si>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</si>
  <si>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</si>
  <si>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</si>
  <si>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</si>
  <si>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</si>
  <si>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</si>
  <si>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</si>
  <si>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</si>
  <si>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</si>
  <si>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</si>
  <si>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</si>
  <si>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</si>
  <si>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</si>
  <si>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</si>
  <si>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</si>
  <si>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</si>
  <si>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</si>
  <si>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</si>
  <si>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</si>
  <si>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</si>
  <si>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</si>
  <si>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</si>
  <si>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</si>
  <si>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</si>
  <si>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</si>
  <si>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</si>
  <si>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</si>
  <si>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</si>
  <si>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</si>
  <si>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</si>
  <si>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</si>
  <si>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</si>
  <si>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</si>
  <si>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</si>
  <si>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</si>
  <si>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</si>
  <si>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</si>
  <si>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</si>
  <si>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</si>
  <si>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</si>
  <si>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</si>
  <si>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</si>
  <si>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</si>
  <si>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</si>
  <si>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</si>
  <si>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</si>
  <si>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</si>
  <si>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</si>
  <si>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</si>
  <si>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</si>
  <si>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</si>
  <si>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</si>
  <si>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</si>
  <si>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</si>
  <si>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</si>
  <si>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</si>
  <si>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</si>
  <si>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</si>
  <si>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</si>
  <si>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</si>
  <si>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</si>
  <si>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</si>
  <si>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</si>
  <si>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</si>
  <si>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</si>
  <si>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</si>
  <si>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</si>
  <si>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</si>
  <si>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</si>
  <si>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</si>
  <si>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</si>
  <si>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</si>
  <si>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</si>
  <si>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</si>
  <si>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</si>
  <si>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</si>
  <si>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</si>
  <si>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</si>
  <si>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</si>
  <si>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</si>
  <si>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</si>
  <si>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</si>
  <si>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</si>
  <si>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</si>
  <si>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</si>
  <si>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</si>
  <si>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</si>
  <si>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</si>
  <si>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</si>
  <si>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</si>
  <si>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</si>
  <si>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</si>
  <si>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</si>
  <si>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</si>
  <si>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</si>
  <si>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</si>
  <si>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</si>
  <si>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</si>
  <si>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</si>
  <si>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</si>
  <si>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</si>
  <si>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</si>
  <si>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</si>
  <si>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</si>
  <si>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</si>
  <si>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</si>
  <si>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</si>
  <si>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</si>
  <si>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</si>
  <si>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</si>
  <si>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</si>
  <si>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</si>
  <si>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</si>
  <si>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</si>
  <si>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</si>
  <si>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</si>
  <si>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</si>
  <si>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</si>
  <si>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</si>
  <si>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</si>
  <si>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</si>
  <si>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</si>
  <si>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</si>
  <si>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</si>
  <si>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</si>
  <si>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</si>
  <si>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</si>
  <si>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</si>
  <si>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</si>
  <si>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</si>
  <si>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</si>
  <si>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</si>
  <si>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</si>
  <si>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</si>
  <si>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</si>
  <si>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</si>
  <si>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</si>
  <si>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</si>
  <si>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</si>
  <si>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</si>
  <si>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</si>
  <si>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</si>
  <si>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</si>
  <si>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</si>
  <si>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</si>
  <si>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</si>
  <si>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</si>
  <si>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</si>
  <si>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</si>
  <si>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</si>
  <si>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</si>
  <si>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</si>
  <si>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</si>
  <si>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</si>
  <si>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</si>
  <si>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</si>
  <si>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</si>
  <si>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</si>
  <si>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</si>
  <si>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</si>
  <si>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</si>
  <si>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</si>
  <si>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</si>
  <si>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</si>
  <si>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</si>
  <si>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</si>
  <si>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</si>
  <si>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</si>
  <si>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</si>
  <si>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</si>
  <si>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</si>
  <si>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</si>
  <si>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</si>
  <si>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</si>
  <si>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</si>
  <si>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</si>
  <si>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</si>
  <si>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</si>
  <si>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</si>
  <si>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</si>
  <si>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</si>
  <si>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</si>
  <si>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</si>
  <si>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</si>
  <si>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</si>
  <si>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</si>
  <si>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</si>
  <si>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</si>
  <si>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</si>
  <si>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</si>
  <si>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</si>
  <si>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</si>
  <si>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</si>
  <si>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</si>
  <si>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</si>
  <si>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</si>
  <si>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</si>
  <si>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</si>
  <si>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</si>
  <si>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</si>
  <si>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</si>
  <si>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</si>
  <si>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</si>
  <si>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</si>
  <si>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</si>
  <si>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</si>
  <si>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</si>
  <si>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</si>
  <si>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</si>
  <si>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</si>
  <si>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</si>
  <si>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</si>
  <si>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</si>
  <si>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</si>
  <si>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</si>
  <si>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</si>
  <si>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</si>
  <si>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</si>
  <si>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</si>
  <si>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</si>
  <si>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</si>
  <si>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</si>
  <si>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</si>
  <si>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</si>
  <si>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</si>
  <si>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</si>
  <si>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</si>
  <si>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</si>
  <si>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</si>
  <si>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</si>
  <si>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</si>
  <si>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</si>
  <si>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</si>
  <si>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</si>
  <si>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</si>
  <si>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</si>
  <si>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</si>
  <si>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</si>
  <si>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</si>
  <si>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</si>
  <si>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</si>
  <si>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</si>
  <si>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</si>
  <si>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</si>
  <si>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</si>
  <si>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</si>
  <si>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</si>
  <si>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</si>
  <si>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</si>
  <si>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</si>
  <si>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</si>
  <si>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</si>
  <si>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</si>
  <si>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</si>
  <si>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</si>
  <si>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</si>
  <si>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</si>
  <si>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</si>
  <si>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</si>
  <si>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</si>
  <si>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</si>
  <si>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</si>
  <si>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</si>
  <si>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</si>
  <si>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</si>
  <si>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</si>
  <si>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</si>
  <si>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</si>
  <si>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</si>
  <si>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</si>
  <si>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</si>
  <si>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</si>
  <si>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</si>
  <si>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</si>
  <si>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</si>
  <si>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</si>
  <si>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</si>
  <si>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</si>
  <si>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</si>
  <si>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</si>
  <si>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</si>
  <si>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</si>
  <si>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</si>
  <si>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</si>
  <si>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</si>
  <si>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</si>
  <si>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</si>
  <si>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</si>
  <si>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</si>
  <si>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</si>
  <si>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</si>
  <si>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</si>
  <si>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</si>
  <si>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</si>
  <si>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</si>
  <si>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</si>
  <si>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</si>
  <si>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</si>
  <si>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</si>
  <si>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</si>
  <si>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</si>
  <si>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</si>
  <si>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</si>
  <si>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</si>
  <si>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</si>
  <si>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</si>
  <si>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</si>
  <si>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</si>
  <si>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</si>
  <si>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</si>
  <si>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</si>
  <si>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</si>
  <si>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</si>
  <si>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</si>
  <si>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</si>
  <si>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</si>
  <si>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</si>
  <si>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</si>
  <si>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</si>
  <si>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</si>
  <si>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</si>
  <si>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</si>
  <si>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</si>
  <si>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</si>
  <si>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</si>
  <si>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</si>
  <si>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</si>
  <si>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</si>
  <si>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</si>
  <si>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</si>
  <si>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</si>
  <si>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</si>
  <si>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</si>
  <si>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</si>
  <si>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</si>
  <si>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</si>
  <si>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</si>
  <si>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</si>
  <si>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</si>
  <si>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</si>
  <si>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</si>
  <si>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</si>
  <si>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</si>
  <si>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</si>
  <si>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</si>
  <si>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</si>
  <si>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</si>
  <si>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</si>
  <si>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</si>
  <si>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</si>
  <si>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</si>
  <si>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</si>
  <si>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</si>
  <si>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</si>
  <si>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</si>
  <si>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</si>
  <si>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</si>
  <si>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</si>
  <si>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</si>
  <si>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</si>
  <si>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</si>
  <si>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</si>
  <si>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</si>
  <si>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</si>
  <si>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</si>
  <si>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</si>
  <si>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</si>
  <si>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</si>
  <si>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</si>
  <si>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</si>
  <si>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</si>
  <si>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</si>
  <si>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</si>
  <si>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</si>
  <si>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</si>
  <si>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</si>
  <si>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</si>
  <si>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</si>
  <si>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</si>
  <si>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</si>
  <si>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</si>
  <si>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</si>
  <si>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</si>
  <si>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</si>
  <si>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</si>
  <si>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</si>
  <si>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</si>
  <si>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</si>
  <si>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</si>
  <si>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</si>
  <si>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</si>
  <si>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</si>
  <si>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</si>
  <si>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</si>
  <si>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</si>
  <si>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</si>
  <si>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</si>
  <si>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</si>
  <si>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</si>
  <si>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</si>
  <si>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</si>
  <si>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</si>
  <si>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</si>
  <si>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</si>
  <si>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</si>
  <si>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</si>
  <si>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</si>
  <si>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</si>
  <si>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</si>
  <si>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</si>
  <si>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</si>
  <si>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</si>
  <si>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</si>
  <si>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</si>
  <si>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</si>
  <si>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</si>
  <si>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</si>
  <si>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</si>
  <si>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</si>
  <si>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</si>
  <si>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</si>
  <si>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</si>
  <si>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</si>
  <si>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</si>
  <si>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</si>
  <si>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</si>
  <si>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</si>
  <si>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</si>
  <si>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</si>
  <si>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</si>
  <si>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</si>
  <si>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</si>
  <si>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</si>
  <si>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</si>
  <si>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</si>
  <si>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</si>
  <si>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</si>
  <si>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</si>
  <si>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</si>
  <si>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</si>
  <si>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</si>
  <si>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</si>
  <si>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</si>
  <si>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</si>
  <si>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</si>
  <si>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</si>
  <si>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</si>
  <si>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</si>
  <si>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</si>
  <si>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</si>
  <si>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</si>
  <si>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</si>
  <si>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</si>
  <si>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</si>
  <si>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</si>
  <si>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</si>
  <si>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</si>
  <si>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</si>
  <si>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</si>
  <si>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</si>
  <si>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</si>
  <si>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</si>
  <si>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</si>
  <si>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</si>
  <si>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</si>
  <si>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</si>
  <si>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</si>
  <si>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</si>
  <si>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</si>
  <si>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</si>
  <si>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</si>
  <si>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</si>
  <si>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</si>
  <si>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</si>
  <si>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</si>
  <si>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</si>
  <si>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</si>
  <si>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</si>
  <si>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</si>
  <si>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</si>
  <si>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</si>
  <si>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</si>
  <si>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</si>
  <si>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</si>
  <si>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</si>
  <si>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</si>
  <si>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</si>
  <si>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</si>
  <si>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</si>
  <si>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</si>
  <si>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</si>
  <si>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</si>
  <si>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</si>
  <si>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</si>
  <si>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</si>
  <si>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</si>
  <si>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</si>
  <si>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</si>
  <si>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</si>
  <si>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</si>
  <si>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</si>
  <si>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</si>
  <si>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</si>
  <si>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</si>
  <si>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</si>
  <si>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</si>
  <si>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</si>
  <si>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</si>
  <si>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</si>
  <si>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</si>
  <si>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</si>
  <si>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</si>
  <si>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</si>
  <si>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</si>
  <si>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</si>
  <si>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</si>
  <si>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</si>
  <si>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</si>
  <si>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</si>
  <si>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</si>
  <si>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</si>
  <si>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</si>
  <si>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</si>
  <si>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</si>
  <si>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</si>
  <si>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</si>
  <si>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</si>
  <si>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</si>
  <si>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</si>
  <si>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</si>
  <si>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</si>
  <si>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</si>
  <si>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</si>
  <si>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</si>
  <si>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</si>
  <si>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</si>
  <si>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</si>
  <si>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</si>
  <si>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</si>
  <si>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</si>
  <si>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</si>
  <si>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</si>
  <si>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</si>
  <si>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</si>
  <si>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</si>
  <si>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</si>
  <si>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</si>
  <si>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</si>
  <si>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</si>
  <si>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</si>
  <si>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</si>
  <si>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</si>
  <si>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</si>
  <si>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</si>
  <si>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</si>
  <si>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</si>
  <si>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</si>
  <si>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</si>
  <si>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</si>
  <si>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</si>
  <si>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</si>
  <si>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</si>
  <si>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</si>
  <si>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</si>
  <si>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</si>
  <si>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</si>
  <si>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</si>
  <si>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</si>
  <si>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</si>
  <si>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</si>
  <si>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</si>
  <si>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</si>
  <si>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</si>
  <si>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</si>
  <si>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</si>
  <si>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</si>
  <si>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</si>
  <si>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</si>
  <si>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</si>
  <si>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</si>
  <si>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</si>
  <si>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</si>
  <si>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</si>
  <si>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</si>
  <si>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</si>
  <si>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</si>
  <si>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</si>
  <si>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</si>
  <si>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</si>
  <si>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</si>
  <si>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</si>
  <si>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</si>
  <si>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</si>
  <si>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</si>
  <si>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</si>
  <si>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</si>
  <si>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</si>
  <si>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</si>
  <si>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</si>
  <si>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</si>
  <si>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</si>
  <si>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</si>
  <si>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</si>
  <si>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</si>
  <si>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</si>
  <si>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</si>
  <si>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</si>
  <si>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</si>
  <si>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</si>
  <si>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</si>
  <si>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</si>
  <si>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</si>
  <si>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</si>
  <si>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</si>
  <si>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</si>
  <si>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</si>
  <si>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</si>
  <si>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</si>
  <si>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</si>
  <si>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</si>
  <si>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</si>
  <si>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</si>
  <si>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</si>
  <si>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</si>
  <si>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</si>
  <si>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</si>
  <si>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</si>
  <si>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</si>
  <si>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</si>
  <si>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</si>
  <si>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</si>
  <si>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</si>
  <si>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</si>
  <si>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</si>
  <si>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</si>
  <si>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</si>
  <si>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</si>
  <si>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</si>
  <si>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</si>
  <si>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</si>
  <si>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</si>
  <si>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</si>
  <si>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</si>
  <si>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</si>
  <si>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</si>
  <si>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</si>
  <si>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</si>
  <si>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</si>
  <si>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</si>
  <si>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</si>
  <si>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</si>
  <si>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</si>
  <si>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</si>
  <si>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</si>
  <si>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</si>
  <si>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</si>
  <si>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</si>
  <si>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</si>
  <si>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</si>
  <si>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</si>
  <si>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</si>
  <si>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</si>
  <si>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</si>
  <si>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</si>
  <si>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</si>
  <si>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</si>
  <si>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</si>
  <si>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</si>
  <si>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</si>
  <si>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</si>
  <si>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</si>
  <si>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</si>
  <si>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</si>
  <si>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</si>
  <si>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</si>
  <si>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</si>
  <si>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</si>
  <si>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</si>
  <si>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</si>
  <si>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</si>
  <si>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</si>
  <si>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</si>
  <si>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</si>
  <si>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</si>
  <si>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</si>
  <si>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</si>
  <si>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</si>
  <si>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</si>
  <si>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</si>
  <si>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</si>
  <si>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</si>
  <si>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</si>
  <si>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</si>
  <si>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</si>
  <si>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</si>
  <si>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</si>
  <si>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</si>
  <si>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</si>
  <si>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</si>
  <si>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</si>
  <si>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</si>
  <si>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</si>
  <si>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</si>
  <si>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</si>
  <si>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</si>
  <si>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</si>
  <si>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</si>
  <si>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</si>
  <si>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</si>
  <si>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</si>
  <si>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</si>
  <si>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</si>
  <si>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</si>
  <si>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</si>
  <si>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</si>
  <si>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</si>
  <si>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</si>
  <si>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</si>
  <si>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</si>
  <si>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</si>
  <si>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</si>
  <si>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</si>
  <si>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</si>
  <si>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</si>
  <si>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</si>
  <si>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</si>
  <si>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</si>
  <si>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</si>
  <si>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</si>
  <si>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</si>
  <si>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</si>
  <si>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</si>
  <si>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</si>
  <si>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</si>
  <si>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</si>
  <si>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</si>
  <si>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</si>
  <si>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</si>
  <si>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</si>
  <si>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</si>
  <si>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</si>
  <si>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</si>
  <si>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</si>
  <si>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</si>
  <si>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</si>
  <si>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</si>
  <si>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</si>
  <si>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</si>
  <si>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</si>
  <si>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</si>
  <si>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</si>
  <si>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</si>
  <si>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</si>
  <si>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</si>
  <si>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</si>
  <si>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</si>
  <si>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</si>
  <si>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</si>
  <si>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</si>
  <si>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</si>
  <si>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</si>
  <si>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</si>
  <si>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</si>
  <si>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</si>
  <si>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</si>
  <si>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</si>
  <si>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</si>
  <si>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</si>
  <si>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</si>
  <si>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</si>
  <si>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</si>
  <si>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</si>
  <si>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</si>
  <si>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</si>
  <si>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</si>
  <si>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</si>
  <si>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</si>
  <si>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</si>
  <si>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</si>
  <si>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</si>
  <si>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</si>
  <si>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</si>
  <si>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</si>
  <si>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</si>
  <si>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</si>
  <si>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</si>
  <si>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</si>
  <si>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</si>
  <si>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</si>
  <si>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</si>
  <si>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</si>
  <si>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</si>
  <si>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</si>
  <si>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</si>
  <si>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</si>
  <si>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</si>
  <si>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</si>
  <si>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</si>
  <si>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</si>
  <si>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</si>
  <si>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</si>
  <si>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</si>
  <si>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</si>
  <si>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</si>
  <si>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</si>
  <si>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</si>
  <si>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</si>
  <si>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</si>
  <si>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</si>
  <si>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</si>
  <si>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</si>
  <si>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</si>
  <si>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</si>
  <si>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</si>
  <si>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</si>
  <si>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</si>
  <si>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</si>
  <si>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</si>
  <si>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</si>
  <si>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</si>
  <si>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</si>
  <si>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</si>
  <si>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</si>
  <si>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</si>
  <si>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</si>
  <si>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</si>
  <si>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</si>
  <si>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</si>
  <si>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</si>
  <si>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</si>
  <si>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</si>
  <si>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</si>
  <si>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</si>
  <si>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</si>
  <si>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</si>
  <si>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</si>
  <si>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</si>
  <si>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</si>
  <si>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</si>
  <si>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</si>
  <si>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</si>
  <si>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</si>
  <si>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</si>
  <si>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</si>
  <si>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</si>
  <si>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</si>
  <si>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</si>
  <si>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</si>
  <si>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</si>
  <si>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</si>
  <si>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</si>
  <si>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</si>
  <si>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</si>
  <si>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</si>
  <si>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</si>
  <si>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</si>
  <si>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</si>
  <si>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</si>
  <si>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</si>
  <si>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</si>
  <si>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</si>
  <si>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</si>
  <si>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</si>
  <si>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</si>
  <si>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</si>
  <si>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</si>
  <si>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</si>
  <si>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</si>
  <si>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</si>
  <si>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</si>
  <si>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</si>
  <si>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</si>
  <si>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</si>
  <si>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</si>
  <si>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</si>
  <si>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</si>
  <si>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</si>
  <si>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</si>
  <si>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</si>
  <si>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</si>
  <si>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</si>
  <si>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</si>
  <si>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</si>
  <si>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</si>
  <si>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</si>
  <si>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</si>
  <si>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</si>
  <si>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</si>
  <si>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</si>
  <si>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</si>
  <si>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</si>
  <si>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</si>
  <si>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</si>
  <si>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</si>
  <si>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</si>
  <si>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</si>
  <si>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</si>
  <si>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</si>
  <si>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</si>
  <si>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</si>
  <si>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</si>
  <si>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</si>
  <si>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</si>
  <si>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</si>
  <si>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</si>
  <si>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</si>
  <si>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</si>
  <si>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</si>
  <si>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</si>
  <si>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</si>
  <si>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</si>
  <si>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</si>
  <si>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</si>
  <si>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</si>
  <si>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</si>
  <si>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</si>
  <si>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</si>
  <si>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</si>
  <si>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</si>
  <si>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</si>
  <si>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</si>
  <si>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</si>
  <si>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</si>
  <si>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</si>
  <si>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</si>
  <si>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</si>
  <si>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</si>
  <si>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</si>
  <si>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</si>
  <si>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</si>
  <si>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</si>
  <si>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</si>
  <si>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</si>
  <si>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</si>
  <si>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</si>
  <si>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</si>
  <si>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</si>
  <si>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</si>
  <si>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</si>
  <si>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</si>
  <si>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</si>
  <si>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</si>
  <si>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</si>
  <si>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</si>
  <si>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</si>
  <si>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</si>
  <si>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</si>
  <si>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</si>
  <si>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</si>
  <si>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</si>
  <si>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</si>
  <si>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</si>
  <si>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</si>
  <si>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</si>
  <si>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</si>
  <si>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</si>
  <si>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</si>
  <si>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</si>
  <si>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</si>
  <si>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</si>
  <si>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</si>
  <si>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</si>
  <si>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</si>
  <si>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</si>
  <si>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</si>
  <si>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</si>
  <si>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</si>
  <si>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</si>
  <si>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</si>
  <si>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</si>
  <si>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</si>
  <si>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</si>
  <si>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</si>
  <si>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</si>
  <si>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</si>
  <si>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</si>
  <si>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</si>
  <si>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</si>
  <si>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</si>
  <si>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</si>
  <si>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</si>
  <si>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</si>
  <si>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</si>
  <si>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</si>
  <si>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</si>
  <si>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</si>
  <si>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</si>
  <si>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</si>
  <si>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</si>
  <si>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</si>
  <si>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</si>
  <si>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</si>
  <si>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</si>
  <si>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</si>
  <si>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</si>
  <si>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</si>
  <si>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</si>
  <si>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</si>
  <si>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</si>
  <si>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</si>
  <si>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</si>
  <si>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</si>
  <si>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</si>
  <si>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</si>
  <si>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</si>
  <si>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</si>
  <si>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</si>
  <si>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</si>
  <si>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</si>
  <si>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</si>
  <si>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</si>
  <si>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</si>
  <si>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</si>
  <si>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</si>
  <si>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</si>
  <si>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</si>
  <si>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</si>
  <si>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</si>
  <si>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</si>
  <si>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</si>
  <si>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</si>
  <si>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</si>
  <si>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</si>
  <si>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</si>
  <si>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</si>
  <si>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</si>
  <si>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</si>
  <si>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</si>
  <si>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</si>
  <si>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</si>
  <si>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</si>
  <si>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</si>
  <si>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</si>
  <si>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</si>
  <si>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</si>
  <si>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</si>
  <si>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</si>
  <si>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</si>
  <si>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</si>
  <si>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</si>
  <si>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</si>
  <si>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</si>
  <si>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</si>
  <si>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</si>
  <si>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</si>
  <si>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</si>
  <si>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</si>
  <si>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</si>
  <si>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</si>
  <si>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</si>
  <si>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</si>
  <si>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</si>
  <si>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</si>
  <si>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</si>
  <si>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</si>
  <si>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</si>
  <si>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</si>
  <si>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</si>
  <si>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</si>
  <si>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</si>
  <si>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</si>
  <si>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</si>
  <si>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</si>
  <si>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</si>
  <si>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</si>
  <si>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</si>
  <si>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</si>
  <si>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</si>
  <si>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</si>
  <si>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</si>
  <si>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</si>
  <si>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</si>
  <si>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</si>
  <si>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</si>
  <si>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</si>
  <si>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</si>
  <si>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</si>
  <si>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</si>
  <si>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</si>
  <si>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</si>
  <si>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</si>
  <si>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</si>
  <si>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</si>
  <si>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</si>
  <si>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</si>
  <si>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</si>
  <si>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</si>
  <si>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</si>
  <si>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</si>
  <si>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</si>
  <si>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</si>
  <si>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</si>
  <si>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</si>
  <si>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</si>
  <si>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</si>
  <si>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</si>
  <si>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</si>
  <si>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</si>
  <si>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</si>
  <si>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</si>
  <si>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</si>
  <si>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</si>
  <si>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</si>
  <si>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</si>
  <si>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</si>
  <si>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</si>
  <si>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</si>
  <si>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</si>
  <si>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</si>
  <si>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</si>
  <si>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</si>
  <si>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</si>
  <si>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</si>
  <si>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</si>
  <si>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</si>
  <si>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</si>
  <si>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</si>
  <si>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</si>
  <si>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</si>
  <si>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</si>
  <si>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</si>
  <si>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</si>
  <si>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</si>
  <si>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</si>
  <si>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</si>
  <si>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</si>
  <si>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</si>
  <si>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</si>
  <si>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</si>
  <si>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</si>
  <si>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</si>
  <si>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</si>
  <si>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</si>
  <si>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</si>
  <si>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</si>
  <si>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</si>
  <si>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</si>
  <si>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</si>
  <si>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</si>
  <si>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</si>
  <si>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</si>
  <si>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</si>
  <si>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</si>
  <si>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</si>
  <si>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</si>
  <si>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</si>
  <si>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</si>
  <si>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</si>
  <si>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</si>
  <si>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</si>
  <si>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</si>
  <si>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</si>
  <si>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</si>
  <si>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</si>
  <si>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</si>
  <si>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</si>
  <si>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</si>
  <si>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</si>
  <si>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</si>
  <si>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</si>
  <si>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</si>
  <si>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</si>
  <si>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</si>
  <si>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</si>
  <si>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</si>
  <si>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</si>
  <si>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</si>
  <si>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</si>
  <si>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</si>
  <si>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</si>
  <si>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</si>
  <si>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</si>
  <si>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</si>
  <si>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</si>
  <si>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</si>
  <si>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</si>
  <si>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</si>
  <si>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</si>
  <si>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</si>
  <si>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</si>
  <si>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</si>
  <si>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</si>
  <si>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</si>
  <si>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</si>
  <si>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</si>
  <si>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</si>
  <si>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</si>
  <si>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</si>
  <si>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</si>
  <si>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</si>
  <si>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</si>
  <si>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</si>
  <si>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</si>
  <si>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</si>
  <si>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</si>
  <si>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</si>
  <si>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</si>
  <si>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</si>
  <si>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</si>
  <si>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</si>
  <si>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</si>
  <si>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</si>
  <si>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</si>
  <si>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</si>
  <si>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</si>
  <si>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</si>
  <si>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</si>
  <si>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</si>
  <si>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</si>
  <si>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</si>
  <si>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</si>
  <si>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</si>
  <si>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</si>
  <si>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</si>
  <si>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</si>
  <si>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</si>
  <si>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</si>
  <si>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</si>
  <si>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</si>
  <si>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</si>
  <si>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</si>
  <si>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</si>
  <si>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</si>
  <si>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</si>
  <si>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</si>
  <si>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</si>
  <si>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</si>
  <si>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</si>
  <si>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</si>
  <si>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</si>
  <si>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</si>
  <si>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</si>
  <si>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</si>
  <si>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</si>
  <si>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</si>
  <si>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</si>
  <si>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</si>
  <si>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</si>
  <si>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</si>
  <si>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</si>
  <si>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</si>
  <si>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</si>
  <si>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</si>
  <si>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</si>
  <si>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</si>
  <si>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</si>
  <si>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</si>
  <si>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</si>
  <si>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</si>
  <si>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</si>
  <si>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</si>
  <si>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</si>
  <si>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</si>
  <si>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</si>
  <si>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</si>
  <si>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</si>
  <si>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</si>
  <si>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</si>
  <si>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</si>
  <si>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</si>
  <si>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</si>
  <si>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</si>
  <si>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</si>
  <si>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</si>
  <si>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</si>
  <si>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</si>
  <si>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</si>
  <si>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</si>
  <si>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</si>
  <si>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</si>
  <si>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</si>
  <si>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</si>
  <si>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</si>
  <si>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</si>
  <si>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</si>
  <si>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</si>
  <si>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</si>
  <si>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</si>
  <si>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</si>
  <si>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</si>
  <si>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</si>
  <si>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</si>
  <si>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</si>
  <si>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</si>
  <si>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</si>
  <si>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</si>
  <si>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</si>
  <si>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</si>
  <si>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</si>
  <si>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</si>
  <si>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</si>
  <si>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</si>
  <si>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</si>
  <si>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</si>
  <si>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</si>
  <si>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</si>
  <si>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</si>
  <si>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</si>
  <si>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</si>
  <si>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</si>
  <si>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</si>
  <si>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</si>
  <si>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</si>
  <si>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</si>
  <si>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</si>
  <si>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</si>
  <si>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</si>
  <si>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</si>
  <si>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</si>
  <si>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</si>
  <si>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</si>
  <si>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</si>
  <si>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</si>
  <si>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</si>
  <si>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</si>
  <si>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</si>
  <si>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</si>
  <si>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</si>
  <si>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</si>
  <si>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</si>
  <si>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</si>
  <si>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</si>
  <si>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</si>
  <si>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</si>
  <si>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</si>
  <si>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</si>
  <si>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</si>
  <si>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</si>
  <si>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</si>
  <si>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</si>
  <si>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</si>
  <si>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</si>
  <si>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</si>
  <si>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</si>
  <si>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</si>
  <si>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</si>
  <si>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</si>
  <si>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</si>
  <si>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</si>
  <si>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</si>
  <si>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</si>
  <si>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</si>
  <si>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</si>
  <si>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</si>
  <si>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</si>
  <si>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</si>
  <si>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</si>
  <si>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</si>
  <si>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</si>
  <si>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</si>
  <si>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</si>
  <si>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</si>
  <si>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</si>
  <si>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</si>
  <si>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</si>
  <si>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</si>
  <si>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</si>
  <si>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</si>
  <si>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</si>
  <si>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</si>
  <si>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</si>
  <si>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</si>
  <si>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</si>
  <si>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</si>
  <si>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</si>
  <si>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</si>
  <si>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</si>
  <si>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</si>
  <si>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</si>
  <si>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</si>
  <si>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</si>
  <si>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</si>
  <si>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</si>
  <si>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</si>
  <si>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</si>
  <si>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</si>
  <si>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</si>
  <si>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</si>
  <si>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</si>
  <si>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</si>
  <si>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</si>
  <si>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</si>
  <si>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</si>
  <si>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</si>
  <si>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</si>
  <si>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</si>
  <si>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</si>
  <si>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</si>
  <si>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</si>
  <si>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</si>
  <si>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</si>
  <si>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</si>
  <si>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</si>
  <si>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</si>
  <si>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</si>
  <si>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</si>
  <si>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</si>
  <si>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</si>
  <si>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</si>
  <si>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</si>
  <si>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</si>
  <si>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</si>
  <si>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</si>
  <si>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</si>
  <si>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</si>
  <si>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</si>
  <si>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</si>
  <si>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</si>
  <si>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</si>
  <si>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</si>
  <si>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</si>
  <si>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</si>
  <si>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</si>
  <si>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</si>
  <si>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</si>
  <si>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</si>
  <si>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</si>
  <si>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</si>
  <si>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</si>
  <si>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</si>
  <si>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</si>
  <si>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</si>
  <si>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</si>
  <si>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</si>
  <si>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</si>
  <si>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</si>
  <si>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</si>
  <si>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</si>
  <si>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</si>
  <si>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</si>
  <si>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</si>
  <si>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</si>
  <si>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</si>
  <si>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</si>
  <si>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</si>
  <si>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</si>
  <si>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</si>
  <si>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</si>
  <si>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</si>
  <si>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</si>
  <si>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</si>
  <si>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</si>
  <si>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</si>
  <si>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</si>
  <si>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</si>
  <si>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</si>
  <si>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</si>
  <si>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</si>
  <si>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</si>
  <si>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</si>
  <si>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</si>
  <si>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</si>
  <si>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</si>
  <si>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</si>
  <si>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</si>
  <si>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</si>
  <si>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</si>
  <si>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</si>
  <si>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</si>
  <si>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</si>
  <si>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</si>
  <si>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</si>
  <si>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</si>
  <si>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</si>
  <si>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</si>
  <si>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</si>
  <si>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</si>
  <si>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</si>
  <si>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</si>
  <si>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</si>
  <si>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</si>
  <si>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</si>
  <si>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</si>
  <si>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</si>
  <si>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</si>
  <si>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</si>
  <si>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</si>
  <si>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</si>
  <si>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</si>
  <si>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</si>
  <si>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</si>
  <si>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</si>
  <si>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</si>
  <si>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</si>
  <si>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</si>
  <si>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</si>
  <si>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</si>
  <si>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</si>
  <si>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</si>
  <si>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</si>
  <si>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</si>
  <si>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</si>
  <si>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</si>
  <si>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</si>
  <si>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</si>
  <si>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</si>
  <si>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</si>
  <si>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</si>
  <si>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</si>
  <si>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</si>
  <si>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</si>
  <si>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</si>
  <si>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</si>
  <si>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</si>
  <si>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</si>
  <si>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</si>
  <si>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</si>
  <si>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</si>
  <si>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</si>
  <si>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</si>
  <si>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</si>
  <si>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</si>
  <si>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</si>
  <si>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</si>
  <si>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</si>
  <si>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</si>
  <si>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</si>
  <si>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</si>
  <si>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</si>
  <si>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</si>
  <si>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</si>
  <si>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</si>
  <si>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</si>
  <si>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</si>
  <si>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</si>
  <si>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</si>
  <si>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</si>
  <si>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</si>
  <si>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</si>
  <si>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</si>
  <si>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</si>
  <si>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</si>
  <si>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</si>
  <si>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</si>
  <si>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</si>
  <si>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</si>
  <si>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</si>
  <si>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</si>
  <si>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</si>
  <si>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</si>
  <si>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</si>
  <si>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</si>
  <si>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</si>
  <si>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</si>
  <si>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</si>
  <si>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</si>
  <si>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</si>
  <si>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</si>
  <si>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</si>
  <si>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</si>
  <si>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</si>
  <si>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</si>
  <si>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</si>
  <si>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</si>
  <si>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</si>
  <si>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</si>
  <si>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</si>
  <si>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</si>
  <si>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</si>
  <si>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</si>
  <si>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</si>
  <si>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</si>
  <si>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</si>
  <si>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</si>
  <si>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</si>
  <si>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</si>
  <si>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</si>
  <si>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</si>
  <si>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</si>
  <si>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</si>
  <si>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</si>
  <si>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</si>
  <si>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</si>
  <si>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</si>
  <si>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</si>
  <si>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</si>
  <si>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</si>
  <si>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</si>
  <si>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</si>
  <si>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</si>
  <si>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</si>
  <si>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</si>
  <si>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</si>
  <si>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</si>
  <si>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</si>
  <si>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</si>
  <si>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</si>
  <si>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</si>
  <si>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</si>
  <si>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</si>
  <si>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</si>
  <si>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</si>
  <si>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</si>
  <si>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</si>
  <si>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</si>
  <si>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</si>
  <si>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</si>
  <si>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</si>
  <si>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</si>
  <si>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</si>
  <si>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</si>
  <si>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</si>
  <si>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</si>
  <si>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</si>
  <si>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</si>
  <si>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</si>
  <si>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</si>
  <si>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</si>
  <si>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</si>
  <si>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</si>
  <si>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</si>
  <si>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</si>
  <si>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</si>
  <si>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</si>
  <si>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</si>
  <si>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</si>
  <si>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</si>
  <si>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</si>
  <si>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</si>
  <si>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</si>
  <si>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</si>
  <si>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</si>
  <si>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</si>
  <si>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</si>
  <si>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</si>
  <si>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</si>
  <si>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</si>
  <si>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</si>
  <si>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</si>
  <si>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</si>
  <si>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</si>
  <si>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</si>
  <si>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</si>
  <si>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</si>
  <si>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</si>
  <si>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</si>
  <si>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</si>
  <si>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</si>
  <si>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</si>
  <si>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</si>
  <si>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</si>
  <si>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</si>
  <si>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</si>
  <si>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</si>
  <si>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</si>
  <si>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</si>
  <si>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</si>
  <si>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</si>
  <si>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</si>
  <si>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</si>
  <si>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</si>
  <si>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</si>
  <si>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</si>
  <si>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</si>
  <si>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</si>
  <si>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</si>
  <si>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</si>
  <si>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</si>
  <si>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</si>
  <si>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</si>
  <si>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</si>
  <si>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</si>
  <si>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</si>
  <si>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</si>
  <si>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</si>
  <si>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</si>
  <si>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</si>
  <si>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</si>
  <si>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</si>
  <si>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</si>
  <si>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</si>
  <si>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</si>
  <si>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</si>
  <si>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</si>
  <si>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</si>
  <si>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</si>
  <si>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</si>
  <si>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</si>
  <si>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</si>
  <si>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</si>
  <si>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</si>
  <si>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</si>
  <si>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</si>
  <si>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</si>
  <si>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</si>
  <si>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</si>
  <si>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</si>
  <si>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</si>
  <si>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</si>
  <si>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</si>
  <si>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</si>
  <si>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</si>
  <si>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</si>
  <si>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</si>
  <si>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</si>
  <si>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</si>
  <si>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</si>
  <si>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</si>
  <si>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</si>
  <si>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</si>
  <si>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</si>
  <si>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</si>
  <si>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</si>
  <si>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</si>
  <si>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</si>
  <si>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</si>
  <si>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</si>
  <si>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</si>
  <si>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</si>
  <si>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</si>
  <si>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</si>
  <si>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</si>
  <si>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</si>
  <si>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</si>
  <si>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</si>
  <si>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</si>
  <si>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</si>
  <si>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</si>
  <si>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</si>
  <si>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</si>
  <si>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</si>
  <si>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</si>
  <si>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</si>
  <si>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</si>
  <si>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</si>
  <si>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</si>
  <si>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</si>
  <si>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</si>
  <si>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</si>
  <si>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</si>
  <si>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</si>
  <si>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</si>
  <si>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</si>
  <si>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</si>
  <si>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</si>
  <si>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</si>
  <si>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</si>
  <si>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</si>
  <si>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</si>
  <si>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</si>
  <si>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</si>
  <si>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</si>
  <si>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</si>
  <si>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</si>
  <si>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</si>
  <si>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</si>
  <si>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</si>
  <si>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</si>
  <si>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</si>
  <si>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</si>
  <si>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</si>
  <si>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</si>
  <si>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</si>
  <si>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</si>
  <si>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</si>
  <si>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</si>
  <si>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</si>
  <si>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</si>
  <si>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</si>
  <si>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</si>
  <si>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</si>
  <si>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</si>
  <si>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</si>
  <si>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</si>
  <si>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</si>
  <si>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</si>
  <si>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</si>
  <si>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</si>
  <si>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</si>
  <si>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</si>
  <si>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</si>
  <si>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</si>
  <si>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</si>
  <si>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</si>
  <si>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</si>
  <si>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</si>
  <si>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</si>
  <si>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</si>
  <si>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</si>
  <si>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</si>
  <si>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</si>
  <si>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</si>
  <si>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</si>
  <si>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</si>
  <si>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</si>
  <si>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</si>
  <si>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</si>
  <si>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</si>
  <si>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</si>
  <si>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</si>
  <si>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</si>
  <si>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</si>
  <si>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</si>
  <si>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</si>
  <si>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</si>
  <si>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</si>
  <si>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</si>
  <si>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</si>
  <si>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</si>
  <si>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</si>
  <si>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</si>
  <si>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</si>
  <si>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</si>
  <si>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</si>
  <si>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</si>
  <si>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</si>
  <si>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</si>
  <si>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</si>
  <si>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</si>
  <si>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</si>
  <si>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</si>
  <si>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</si>
  <si>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</si>
  <si>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</si>
  <si>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</si>
  <si>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</si>
  <si>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</si>
  <si>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</si>
  <si>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</si>
  <si>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</si>
  <si>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</si>
  <si>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</si>
  <si>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</si>
  <si>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</si>
  <si>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</si>
  <si>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</si>
  <si>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</si>
  <si>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</si>
  <si>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</si>
  <si>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</si>
  <si>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</si>
  <si>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</si>
  <si>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</si>
  <si>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</si>
  <si>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</si>
  <si>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</si>
  <si>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</si>
  <si>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</si>
  <si>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</si>
  <si>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</si>
  <si>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</si>
  <si>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</si>
  <si>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</si>
  <si>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</si>
  <si>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</si>
  <si>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</si>
  <si>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</si>
  <si>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</si>
  <si>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</si>
  <si>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</si>
  <si>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</si>
  <si>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</si>
  <si>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</si>
  <si>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</si>
  <si>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</si>
  <si>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</si>
  <si>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</si>
  <si>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</si>
  <si>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</si>
  <si>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</si>
  <si>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</si>
  <si>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</si>
  <si>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</si>
  <si>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</si>
  <si>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</si>
  <si>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</si>
  <si>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</si>
  <si>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</si>
  <si>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</si>
  <si>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</si>
  <si>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</si>
  <si>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</si>
  <si>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</si>
  <si>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</si>
  <si>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</si>
  <si>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</si>
  <si>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</si>
  <si>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</si>
  <si>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</si>
  <si>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</si>
  <si>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</si>
  <si>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</si>
  <si>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</si>
  <si>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</si>
  <si>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</si>
  <si>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</si>
  <si>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</si>
  <si>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</si>
  <si>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</si>
  <si>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</si>
  <si>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</si>
  <si>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</si>
  <si>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</si>
  <si>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</si>
  <si>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</si>
  <si>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</si>
  <si>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</si>
  <si>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</si>
  <si>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</si>
  <si>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</si>
  <si>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</si>
  <si>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</si>
  <si>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</si>
  <si>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</si>
  <si>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</si>
  <si>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</si>
  <si>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</si>
  <si>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</si>
  <si>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</si>
  <si>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</si>
  <si>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</si>
  <si>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</si>
  <si>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</si>
  <si>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</si>
  <si>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</si>
  <si>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</si>
  <si>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</si>
  <si>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</si>
  <si>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</si>
  <si>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</si>
  <si>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</si>
  <si>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</si>
  <si>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</si>
  <si>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</si>
  <si>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</si>
  <si>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</si>
  <si>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</si>
  <si>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</si>
  <si>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</si>
  <si>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</si>
  <si>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</si>
  <si>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</si>
  <si>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</si>
  <si>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</si>
  <si>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</si>
  <si>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</si>
  <si>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</si>
  <si>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</si>
  <si>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</si>
  <si>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</si>
  <si>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</si>
  <si>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</si>
  <si>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</si>
  <si>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</si>
  <si>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</si>
  <si>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</si>
  <si>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</si>
  <si>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</si>
  <si>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</si>
  <si>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</si>
  <si>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</si>
  <si>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</si>
  <si>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</si>
  <si>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</si>
  <si>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</si>
  <si>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</si>
  <si>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</si>
  <si>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</si>
  <si>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</si>
  <si>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</si>
  <si>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</si>
  <si>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</si>
  <si>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</si>
  <si>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</si>
  <si>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</si>
  <si>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</si>
  <si>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</si>
  <si>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</si>
  <si>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</si>
  <si>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</si>
  <si>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</si>
  <si>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</si>
  <si>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</si>
  <si>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</si>
  <si>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</si>
  <si>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</si>
  <si>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</si>
  <si>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</si>
  <si>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</si>
  <si>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</si>
  <si>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</si>
  <si>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</si>
  <si>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</si>
  <si>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</si>
  <si>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</si>
  <si>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</si>
  <si>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</si>
  <si>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</si>
  <si>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</si>
  <si>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</si>
  <si>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</si>
  <si>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</si>
  <si>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</si>
  <si>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</si>
  <si>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</si>
  <si>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</si>
  <si>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</si>
  <si>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</si>
  <si>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</si>
  <si>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</si>
  <si>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</si>
  <si>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</si>
  <si>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</si>
  <si>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</si>
  <si>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</si>
  <si>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</si>
  <si>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</si>
  <si>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</si>
  <si>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</si>
  <si>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</si>
  <si>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</si>
  <si>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</si>
  <si>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</si>
  <si>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</si>
  <si>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</si>
  <si>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</si>
  <si>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</si>
  <si>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</si>
  <si>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</si>
  <si>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</si>
  <si>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</si>
  <si>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</si>
  <si>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</si>
  <si>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</si>
  <si>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</si>
  <si>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</si>
  <si>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</si>
  <si>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</si>
  <si>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</si>
  <si>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</si>
  <si>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</si>
  <si>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</si>
  <si>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</si>
  <si>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</si>
  <si>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</si>
  <si>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</si>
  <si>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</si>
  <si>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</si>
  <si>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</si>
  <si>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</si>
  <si>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</si>
  <si>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</si>
  <si>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</si>
  <si>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</si>
  <si>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</si>
  <si>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</si>
  <si>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</si>
  <si>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</si>
  <si>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</si>
  <si>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</si>
  <si>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</si>
  <si>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</si>
  <si>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</si>
  <si>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</si>
  <si>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</si>
  <si>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</si>
  <si>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</si>
  <si>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</si>
  <si>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</si>
  <si>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</si>
  <si>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</si>
  <si>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</si>
  <si>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</si>
  <si>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</si>
  <si>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</si>
  <si>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</si>
  <si>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</si>
  <si>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</si>
  <si>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</si>
  <si>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</si>
  <si>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</si>
  <si>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</si>
  <si>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</si>
  <si>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</si>
  <si>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</si>
  <si>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</si>
  <si>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</si>
  <si>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</si>
  <si>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</si>
  <si>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</si>
  <si>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</si>
  <si>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</si>
  <si>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</si>
  <si>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</si>
  <si>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</si>
  <si>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</si>
  <si>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</si>
  <si>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</si>
  <si>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</si>
  <si>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</si>
  <si>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</si>
  <si>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</si>
  <si>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</si>
  <si>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</si>
  <si>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</si>
  <si>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</si>
  <si>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</si>
  <si>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</si>
  <si>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</si>
  <si>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</si>
  <si>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</si>
  <si>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</si>
  <si>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</si>
  <si>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</si>
  <si>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</si>
  <si>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</si>
  <si>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</si>
  <si>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</si>
  <si>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</si>
  <si>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</si>
  <si>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</si>
  <si>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</si>
  <si>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</si>
  <si>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</si>
  <si>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</si>
  <si>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</si>
  <si>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</si>
  <si>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</si>
  <si>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</si>
  <si>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</si>
  <si>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</si>
  <si>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</si>
  <si>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</si>
  <si>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</si>
  <si>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</si>
  <si>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</si>
  <si>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</si>
  <si>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</si>
  <si>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</si>
  <si>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</si>
  <si>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</si>
  <si>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</si>
  <si>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</si>
  <si>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</si>
  <si>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</si>
  <si>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</si>
  <si>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</si>
  <si>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</si>
  <si>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</si>
  <si>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</si>
  <si>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</si>
  <si>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</si>
  <si>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</si>
  <si>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</si>
  <si>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</si>
  <si>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</si>
  <si>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</si>
  <si>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</si>
  <si>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</si>
  <si>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</si>
  <si>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</si>
  <si>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</si>
  <si>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</si>
  <si>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</si>
  <si>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</si>
  <si>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</si>
  <si>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</si>
  <si>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</si>
  <si>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</si>
  <si>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</si>
  <si>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</si>
  <si>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</si>
  <si>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</si>
  <si>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</si>
  <si>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</si>
  <si>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</si>
  <si>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</si>
  <si>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</si>
  <si>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</si>
  <si>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</si>
  <si>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</si>
  <si>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</si>
  <si>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</si>
  <si>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</si>
  <si>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</si>
  <si>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</si>
  <si>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</si>
  <si>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</si>
  <si>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</si>
  <si>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</si>
  <si>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</si>
  <si>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</si>
  <si>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</si>
  <si>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</si>
  <si>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</si>
  <si>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</si>
  <si>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</si>
  <si>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</si>
  <si>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</si>
  <si>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</si>
  <si>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</si>
  <si>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</si>
  <si>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</si>
  <si>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</si>
  <si>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</si>
  <si>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</si>
  <si>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</si>
  <si>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</si>
  <si>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</si>
  <si>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</si>
  <si>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</si>
  <si>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</si>
  <si>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</si>
  <si>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</si>
  <si>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</si>
  <si>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</si>
  <si>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</si>
  <si>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</si>
  <si>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</si>
  <si>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</si>
  <si>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</si>
  <si>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</si>
  <si>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</si>
  <si>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</si>
  <si>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</si>
  <si>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</si>
  <si>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</si>
  <si>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</si>
  <si>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</si>
  <si>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</si>
  <si>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</si>
  <si>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</si>
  <si>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</si>
  <si>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</si>
  <si>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</si>
  <si>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</si>
  <si>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</si>
  <si>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</si>
  <si>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</si>
  <si>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</si>
  <si>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</si>
  <si>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</si>
  <si>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</si>
  <si>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</si>
  <si>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</si>
  <si>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</si>
  <si>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</si>
  <si>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</si>
  <si>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</si>
  <si>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</si>
  <si>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</si>
  <si>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</si>
  <si>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</si>
  <si>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</si>
  <si>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</si>
  <si>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</si>
  <si>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</si>
  <si>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</si>
  <si>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</si>
  <si>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</si>
  <si>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</si>
  <si>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</si>
  <si>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</si>
  <si>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</si>
  <si>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</si>
  <si>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</si>
  <si>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</si>
  <si>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</si>
  <si>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</si>
  <si>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</si>
  <si>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</si>
  <si>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</si>
  <si>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</si>
  <si>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</si>
  <si>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</si>
  <si>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</si>
  <si>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</si>
  <si>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</si>
  <si>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</si>
  <si>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</si>
  <si>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</si>
  <si>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</si>
  <si>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</si>
  <si>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</si>
  <si>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</si>
  <si>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</si>
  <si>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</si>
  <si>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</si>
  <si>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</si>
  <si>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</si>
  <si>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</si>
  <si>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</si>
  <si>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</si>
  <si>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</si>
  <si>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</si>
  <si>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</si>
  <si>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</si>
  <si>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</si>
  <si>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</si>
  <si>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</si>
  <si>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</si>
  <si>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</si>
  <si>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</si>
  <si>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</si>
  <si>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</si>
  <si>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</si>
  <si>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</si>
  <si>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</si>
  <si>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</si>
  <si>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</si>
  <si>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</si>
  <si>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</si>
  <si>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</si>
  <si>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</si>
  <si>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</si>
  <si>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</si>
  <si>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</si>
  <si>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</si>
  <si>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</si>
  <si>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</si>
  <si>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</si>
  <si>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</si>
  <si>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</si>
  <si>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</si>
  <si>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</si>
  <si>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</si>
  <si>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</si>
  <si>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</si>
  <si>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</si>
  <si>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</si>
  <si>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</si>
  <si>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</si>
  <si>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</si>
  <si>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</si>
  <si>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</si>
  <si>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</si>
  <si>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</si>
  <si>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</si>
  <si>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</si>
  <si>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</si>
  <si>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</si>
  <si>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</si>
  <si>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</si>
  <si>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</si>
  <si>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</si>
  <si>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</si>
  <si>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</si>
  <si>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</si>
  <si>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</si>
  <si>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</si>
  <si>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</si>
  <si>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</si>
  <si>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</si>
  <si>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</si>
  <si>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</si>
  <si>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</si>
  <si>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</si>
  <si>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</si>
  <si>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</si>
  <si>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</si>
  <si>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</si>
  <si>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</si>
  <si>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</si>
  <si>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</si>
  <si>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</si>
  <si>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</si>
  <si>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</si>
  <si>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</si>
  <si>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</si>
  <si>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</si>
  <si>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</si>
  <si>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</si>
  <si>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</si>
  <si>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</si>
  <si>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</si>
  <si>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</si>
  <si>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</si>
  <si>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</si>
  <si>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</si>
  <si>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</si>
  <si>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</si>
  <si>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</si>
  <si>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</si>
  <si>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</si>
  <si>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</si>
  <si>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</si>
  <si>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</si>
  <si>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</si>
  <si>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</si>
  <si>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</si>
  <si>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</si>
  <si>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</si>
  <si>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</si>
  <si>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</si>
  <si>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</si>
  <si>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</si>
  <si>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</si>
  <si>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</si>
  <si>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</si>
  <si>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</si>
  <si>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</si>
  <si>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</si>
  <si>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</si>
  <si>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</si>
  <si>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</si>
  <si>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</si>
  <si>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</si>
  <si>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</si>
  <si>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</si>
  <si>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</si>
  <si>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</si>
  <si>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</si>
  <si>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</si>
  <si>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</si>
  <si>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</si>
  <si>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</si>
  <si>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</si>
  <si>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</si>
  <si>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</si>
  <si>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</si>
  <si>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</si>
  <si>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</si>
  <si>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</si>
  <si>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</si>
  <si>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</si>
  <si>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</si>
  <si>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</si>
  <si>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</si>
  <si>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</si>
  <si>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</si>
  <si>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</si>
  <si>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</si>
  <si>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</si>
  <si>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</si>
  <si>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</si>
  <si>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</si>
  <si>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</si>
  <si>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</si>
  <si>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</si>
  <si>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</si>
  <si>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</si>
  <si>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</si>
  <si>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</si>
  <si>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</si>
  <si>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</si>
  <si>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</si>
  <si>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</si>
  <si>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</si>
  <si>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</si>
  <si>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</si>
  <si>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</si>
  <si>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</si>
  <si>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</si>
  <si>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</si>
  <si>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</si>
  <si>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</si>
  <si>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</si>
  <si>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</si>
  <si>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</si>
  <si>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</si>
  <si>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</si>
  <si>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</si>
  <si>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</si>
  <si>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</si>
  <si>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</si>
  <si>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</si>
  <si>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</si>
  <si>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</si>
  <si>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</si>
  <si>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</si>
  <si>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</si>
  <si>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</si>
  <si>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</si>
  <si>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</si>
  <si>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</si>
  <si>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</si>
  <si>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</si>
  <si>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</si>
  <si>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</si>
  <si>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</si>
  <si>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</si>
  <si>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</si>
  <si>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</si>
  <si>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</si>
  <si>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</si>
  <si>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</si>
  <si>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</si>
  <si>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</si>
  <si>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</si>
  <si>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</si>
  <si>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</si>
  <si>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</si>
  <si>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</si>
  <si>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</si>
  <si>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</si>
  <si>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</si>
  <si>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</si>
  <si>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</si>
  <si>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</si>
  <si>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</si>
  <si>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</si>
  <si>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</si>
  <si>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</si>
  <si>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</si>
  <si>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</si>
  <si>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</si>
  <si>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</si>
  <si>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</si>
  <si>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</si>
  <si>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</si>
  <si>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</si>
  <si>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</si>
  <si>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</si>
  <si>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</si>
  <si>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</si>
  <si>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</si>
  <si>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</si>
  <si>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</si>
  <si>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</si>
  <si>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</si>
  <si>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</si>
  <si>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</si>
  <si>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</si>
  <si>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</si>
  <si>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</si>
  <si>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</si>
  <si>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</si>
  <si>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</si>
  <si>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</si>
  <si>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</si>
  <si>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</si>
  <si>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</si>
  <si>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</si>
  <si>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</si>
  <si>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</si>
  <si>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</si>
  <si>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</si>
  <si>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</si>
  <si>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</si>
  <si>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</si>
  <si>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</si>
  <si>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</si>
  <si>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</si>
  <si>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</si>
  <si>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</si>
  <si>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</si>
  <si>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</si>
  <si>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</si>
  <si>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</si>
  <si>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</si>
  <si>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</si>
  <si>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</si>
  <si>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</si>
  <si>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</si>
  <si>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</si>
  <si>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</si>
  <si>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</si>
  <si>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</si>
  <si>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</si>
  <si>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</si>
  <si>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</si>
  <si>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</si>
  <si>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</si>
  <si>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</si>
  <si>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</si>
  <si>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</si>
  <si>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</si>
  <si>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</si>
  <si>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</si>
  <si>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</si>
  <si>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</si>
  <si>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</si>
  <si>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</si>
  <si>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</si>
  <si>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</si>
  <si>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</si>
  <si>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</si>
  <si>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</si>
  <si>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</si>
  <si>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</si>
  <si>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</si>
  <si>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</si>
  <si>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</si>
  <si>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</si>
  <si>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</si>
  <si>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</si>
  <si>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</si>
  <si>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</si>
  <si>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</si>
  <si>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</si>
  <si>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</si>
  <si>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</si>
  <si>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</si>
  <si>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</si>
  <si>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</si>
  <si>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</si>
  <si>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</si>
  <si>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</si>
  <si>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</si>
  <si>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</si>
  <si>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</si>
  <si>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</si>
  <si>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</si>
  <si>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</si>
  <si>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</si>
  <si>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</si>
  <si>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</si>
  <si>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</si>
  <si>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</si>
  <si>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</si>
  <si>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</si>
  <si>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</si>
  <si>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</si>
  <si>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</si>
  <si>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</si>
  <si>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</si>
  <si>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</si>
  <si>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</si>
  <si>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</si>
  <si>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</si>
  <si>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</si>
  <si>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</si>
  <si>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</si>
  <si>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</si>
  <si>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</si>
  <si>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</si>
  <si>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</si>
  <si>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</si>
  <si>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</si>
  <si>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</si>
  <si>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</si>
  <si>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</si>
  <si>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</si>
  <si>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</si>
  <si>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</si>
  <si>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</si>
  <si>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</si>
  <si>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</si>
  <si>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</si>
  <si>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</si>
  <si>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</si>
  <si>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</si>
  <si>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</si>
  <si>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</si>
  <si>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</si>
  <si>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</si>
  <si>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</si>
  <si>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</si>
  <si>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</si>
  <si>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</si>
  <si>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</si>
  <si>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</si>
  <si>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</si>
  <si>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</si>
  <si>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</si>
  <si>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</si>
  <si>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</si>
  <si>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</si>
  <si>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</si>
  <si>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</si>
  <si>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</si>
  <si>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</si>
  <si>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</si>
  <si>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</si>
  <si>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</si>
  <si>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</si>
  <si>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</si>
  <si>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</si>
  <si>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</si>
  <si>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</si>
  <si>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</si>
  <si>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</si>
  <si>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</si>
  <si>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</si>
  <si>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</si>
  <si>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</si>
  <si>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</si>
  <si>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</si>
  <si>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</si>
  <si>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</si>
  <si>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</si>
  <si>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</si>
  <si>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</si>
  <si>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</si>
  <si>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</si>
  <si>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</si>
  <si>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</si>
  <si>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</si>
  <si>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</si>
  <si>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</si>
  <si>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</si>
  <si>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</si>
  <si>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</si>
  <si>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</si>
  <si>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</si>
  <si>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</si>
  <si>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</si>
  <si>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</si>
  <si>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</si>
  <si>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</si>
  <si>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</si>
  <si>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</si>
  <si>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</si>
  <si>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</si>
  <si>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</si>
  <si>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</si>
  <si>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</si>
  <si>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</si>
  <si>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</si>
  <si>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</si>
  <si>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</si>
  <si>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</si>
  <si>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</si>
  <si>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</si>
  <si>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</si>
  <si>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</si>
  <si>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</si>
  <si>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</si>
  <si>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</si>
  <si>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</si>
  <si>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</si>
  <si>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</si>
  <si>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</si>
  <si>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</si>
  <si>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</si>
  <si>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</si>
  <si>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</si>
  <si>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</si>
  <si>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</si>
  <si>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</si>
  <si>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</si>
  <si>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</si>
  <si>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</si>
  <si>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</si>
  <si>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</si>
  <si>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</si>
  <si>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</si>
  <si>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</si>
  <si>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</si>
  <si>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</si>
  <si>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</si>
  <si>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</si>
  <si>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</si>
  <si>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</si>
  <si>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</si>
  <si>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</si>
  <si>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</si>
  <si>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</si>
  <si>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</si>
  <si>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</si>
  <si>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</si>
  <si>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</si>
  <si>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</si>
  <si>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</si>
  <si>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</si>
  <si>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</si>
  <si>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</si>
  <si>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</si>
  <si>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</si>
  <si>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</si>
  <si>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</si>
  <si>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</si>
  <si>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</si>
  <si>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</si>
  <si>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</si>
  <si>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</si>
  <si>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</si>
  <si>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</si>
  <si>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</si>
  <si>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</si>
  <si>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</si>
  <si>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</si>
  <si>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</si>
  <si>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</si>
  <si>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</si>
  <si>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</si>
  <si>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</si>
  <si>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</si>
  <si>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</si>
  <si>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</si>
  <si>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</si>
  <si>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</si>
  <si>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</si>
  <si>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</si>
  <si>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</si>
  <si>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</si>
  <si>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</si>
  <si>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</si>
  <si>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</si>
  <si>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</si>
  <si>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</si>
  <si>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</si>
  <si>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</si>
  <si>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</si>
  <si>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</si>
  <si>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</si>
  <si>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</si>
  <si>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</si>
  <si>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</si>
  <si>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</si>
  <si>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</si>
  <si>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</si>
  <si>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</si>
  <si>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</si>
  <si>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</si>
  <si>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</si>
  <si>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</si>
  <si>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</si>
  <si>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</si>
  <si>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</si>
  <si>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</si>
  <si>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</si>
  <si>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</si>
  <si>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</si>
  <si>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</si>
  <si>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</si>
  <si>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</si>
  <si>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</si>
  <si>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</si>
  <si>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</si>
  <si>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</si>
  <si>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</si>
  <si>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</si>
  <si>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</si>
  <si>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</si>
  <si>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</si>
  <si>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</si>
  <si>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</si>
  <si>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</si>
  <si>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</si>
  <si>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</si>
  <si>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</si>
  <si>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</si>
  <si>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</si>
  <si>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</si>
  <si>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</si>
  <si>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</si>
  <si>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</si>
  <si>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</si>
  <si>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</si>
  <si>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</si>
  <si>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</si>
  <si>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</si>
  <si>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</si>
  <si>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</si>
  <si>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</si>
  <si>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</si>
  <si>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</si>
  <si>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</si>
  <si>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</si>
  <si>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</si>
  <si>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</si>
  <si>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</si>
  <si>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</si>
  <si>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</si>
  <si>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</si>
  <si>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</si>
  <si>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</si>
  <si>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</si>
  <si>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</si>
  <si>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</si>
  <si>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</si>
  <si>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</si>
  <si>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</si>
  <si>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</si>
  <si>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</si>
  <si>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</si>
  <si>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</si>
  <si>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</si>
  <si>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</si>
  <si>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</si>
  <si>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</si>
  <si>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</si>
  <si>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</si>
  <si>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</si>
  <si>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</si>
  <si>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</si>
  <si>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</si>
  <si>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</si>
  <si>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</si>
  <si>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</si>
  <si>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</si>
  <si>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</si>
  <si>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</si>
  <si>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</si>
  <si>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</si>
  <si>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</si>
  <si>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</si>
  <si>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</si>
  <si>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</si>
  <si>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</si>
  <si>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</si>
  <si>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</si>
  <si>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</si>
  <si>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</si>
  <si>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</si>
  <si>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</si>
  <si>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</si>
  <si>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</si>
  <si>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</si>
  <si>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</si>
  <si>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</si>
  <si>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</si>
  <si>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</si>
  <si>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</si>
  <si>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</si>
  <si>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</si>
  <si>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</si>
  <si>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</si>
  <si>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</si>
  <si>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</si>
  <si>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</si>
  <si>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</si>
  <si>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</si>
  <si>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</si>
  <si>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</si>
  <si>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</si>
  <si>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</si>
  <si>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</si>
  <si>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</si>
  <si>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</si>
  <si>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</si>
  <si>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</si>
  <si>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</si>
  <si>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</si>
  <si>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</si>
  <si>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</si>
  <si>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</si>
  <si>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</si>
  <si>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</si>
  <si>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</si>
  <si>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</si>
  <si>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</si>
  <si>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</si>
  <si>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</si>
  <si>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</si>
  <si>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</si>
  <si>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</si>
  <si>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</si>
  <si>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</si>
  <si>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</si>
  <si>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</si>
  <si>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</si>
  <si>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</si>
  <si>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</si>
  <si>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</si>
  <si>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</si>
  <si>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</si>
  <si>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</si>
  <si>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</si>
  <si>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</si>
  <si>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</si>
  <si>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</si>
  <si>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</si>
  <si>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</si>
  <si>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</si>
  <si>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</si>
  <si>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</si>
  <si>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</si>
  <si>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</si>
  <si>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</si>
  <si>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</si>
  <si>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</si>
  <si>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</si>
  <si>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</si>
  <si>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</si>
  <si>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</si>
  <si>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</si>
  <si>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</si>
  <si>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</si>
  <si>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</si>
  <si>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</si>
  <si>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</si>
  <si>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</si>
  <si>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</si>
  <si>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</si>
  <si>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</si>
  <si>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</si>
  <si>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</si>
  <si>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</si>
  <si>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</si>
  <si>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</si>
  <si>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</si>
  <si>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</si>
  <si>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</si>
  <si>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</si>
  <si>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</si>
  <si>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</si>
  <si>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</si>
  <si>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</si>
  <si>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</si>
  <si>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</si>
  <si>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</si>
  <si>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</si>
  <si>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</si>
  <si>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</si>
  <si>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</si>
  <si>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</si>
  <si>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</si>
  <si>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</si>
  <si>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</si>
  <si>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</si>
  <si>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</si>
  <si>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</si>
  <si>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</si>
  <si>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</si>
  <si>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</si>
  <si>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</si>
  <si>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</si>
  <si>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</si>
  <si>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</si>
  <si>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</si>
  <si>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</si>
  <si>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</si>
  <si>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</si>
  <si>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</si>
  <si>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</si>
  <si>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</si>
  <si>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</si>
  <si>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</si>
  <si>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</si>
  <si>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</si>
  <si>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</si>
  <si>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</si>
  <si>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</si>
  <si>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</si>
  <si>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</si>
  <si>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</si>
  <si>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</si>
  <si>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</si>
  <si>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</si>
  <si>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</si>
  <si>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</si>
  <si>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</si>
  <si>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</si>
  <si>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</si>
  <si>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</si>
  <si>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</si>
  <si>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</si>
  <si>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</si>
  <si>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</si>
  <si>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</si>
  <si>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</si>
  <si>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</si>
  <si>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</si>
  <si>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</si>
  <si>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</si>
  <si>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</si>
  <si>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</si>
  <si>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</si>
  <si>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</si>
  <si>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</si>
  <si>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</si>
  <si>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</si>
  <si>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</si>
  <si>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</si>
  <si>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</si>
  <si>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</si>
  <si>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</si>
  <si>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</si>
  <si>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</si>
  <si>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</si>
  <si>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</si>
  <si>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</si>
  <si>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</si>
  <si>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</si>
  <si>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</si>
  <si>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</si>
  <si>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</si>
  <si>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</si>
  <si>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</si>
  <si>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</si>
  <si>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</si>
  <si>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</si>
  <si>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</si>
  <si>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</si>
  <si>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</si>
  <si>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</si>
  <si>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</si>
  <si>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</si>
  <si>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</si>
  <si>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</si>
  <si>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</si>
  <si>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</si>
  <si>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</si>
  <si>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</si>
  <si>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</si>
  <si>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</si>
  <si>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</si>
  <si>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</si>
  <si>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</si>
  <si>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</si>
  <si>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</si>
  <si>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</si>
  <si>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</si>
  <si>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</si>
  <si>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</si>
  <si>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</si>
  <si>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</si>
  <si>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</si>
  <si>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</si>
  <si>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</si>
  <si>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</si>
  <si>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</si>
  <si>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</si>
  <si>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</si>
  <si>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</si>
  <si>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</si>
  <si>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</si>
  <si>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</si>
  <si>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</si>
  <si>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</si>
  <si>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</si>
  <si>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</si>
  <si>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</si>
  <si>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</si>
  <si>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</si>
  <si>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</si>
  <si>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</si>
  <si>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</si>
  <si>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</si>
  <si>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</si>
  <si>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</si>
  <si>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</si>
  <si>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</si>
  <si>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</si>
  <si>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</si>
  <si>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</si>
  <si>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</si>
  <si>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</si>
  <si>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</si>
  <si>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</si>
  <si>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</si>
  <si>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</si>
  <si>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</si>
  <si>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</si>
  <si>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</si>
  <si>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</si>
  <si>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</si>
  <si>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</si>
  <si>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</si>
  <si>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</si>
  <si>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</si>
  <si>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</si>
  <si>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</si>
  <si>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</si>
  <si>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</si>
  <si>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</si>
  <si>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</si>
  <si>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</si>
  <si>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</si>
  <si>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</si>
  <si>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</si>
  <si>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</si>
  <si>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</si>
  <si>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</si>
  <si>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</si>
  <si>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</si>
  <si>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</si>
  <si>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</si>
  <si>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</si>
  <si>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</si>
  <si>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</si>
  <si>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</si>
  <si>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</si>
  <si>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</si>
  <si>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</si>
  <si>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</si>
  <si>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</si>
  <si>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</si>
  <si>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</si>
  <si>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</si>
  <si>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</si>
  <si>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</si>
  <si>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</si>
  <si>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</si>
  <si>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</si>
  <si>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</si>
  <si>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</si>
  <si>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</si>
  <si>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</si>
  <si>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</si>
  <si>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</si>
  <si>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</si>
  <si>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</si>
  <si>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</si>
  <si>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</si>
  <si>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</si>
  <si>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</si>
  <si>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</si>
  <si>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</si>
  <si>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</si>
  <si>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</si>
  <si>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</si>
  <si>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</si>
  <si>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</si>
  <si>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</si>
  <si>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</si>
  <si>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</si>
  <si>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</si>
  <si>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</si>
  <si>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</si>
  <si>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</si>
  <si>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</si>
  <si>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</si>
  <si>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</si>
  <si>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</si>
  <si>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</si>
  <si>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</si>
  <si>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</si>
  <si>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</si>
  <si>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</si>
  <si>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</si>
  <si>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</si>
  <si>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</si>
  <si>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</si>
  <si>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</si>
  <si>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</si>
  <si>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</si>
  <si>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</si>
  <si>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</si>
  <si>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</si>
  <si>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</si>
  <si>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</si>
  <si>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</si>
  <si>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</si>
  <si>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</si>
  <si>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</si>
  <si>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</si>
  <si>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</si>
  <si>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</si>
  <si>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</si>
  <si>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</si>
  <si>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</si>
  <si>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</si>
  <si>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</si>
  <si>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</si>
  <si>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</si>
  <si>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</si>
  <si>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</si>
  <si>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</si>
  <si>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</si>
  <si>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</si>
  <si>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</si>
  <si>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</si>
  <si>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</si>
  <si>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</si>
  <si>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</si>
  <si>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</si>
  <si>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</si>
  <si>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</si>
  <si>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</si>
  <si>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</si>
  <si>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</si>
  <si>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</si>
  <si>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</si>
  <si>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</si>
  <si>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</si>
  <si>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</si>
  <si>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</si>
  <si>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</si>
  <si>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</si>
  <si>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</si>
  <si>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</si>
  <si>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</si>
  <si>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</si>
  <si>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</si>
  <si>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</si>
  <si>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</si>
  <si>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</si>
  <si>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</si>
  <si>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</si>
  <si>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</si>
  <si>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</si>
  <si>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</si>
  <si>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</si>
  <si>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</si>
  <si>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</si>
  <si>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</si>
  <si>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</si>
  <si>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</si>
  <si>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</si>
  <si>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</si>
  <si>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</si>
  <si>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</si>
  <si>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</si>
  <si>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</si>
  <si>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</si>
  <si>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</si>
  <si>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</si>
  <si>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</si>
  <si>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</si>
  <si>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</si>
  <si>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</si>
  <si>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</si>
  <si>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</si>
  <si>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</si>
  <si>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</si>
  <si>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</si>
  <si>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</si>
  <si>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</si>
  <si>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</si>
  <si>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</si>
  <si>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</si>
  <si>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</si>
  <si>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</si>
  <si>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</si>
  <si>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</si>
  <si>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</si>
  <si>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</si>
  <si>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</si>
  <si>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</si>
  <si>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</si>
  <si>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</si>
  <si>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</si>
  <si>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</si>
  <si>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</si>
  <si>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</si>
  <si>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</si>
  <si>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</si>
  <si>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</si>
  <si>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</si>
  <si>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</si>
  <si>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</si>
  <si>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</si>
  <si>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</si>
  <si>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</si>
  <si>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</si>
  <si>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</si>
  <si>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</si>
  <si>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</si>
  <si>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</si>
  <si>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</si>
  <si>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</si>
  <si>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</si>
  <si>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</si>
  <si>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</si>
  <si>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</si>
  <si>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</si>
  <si>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</si>
  <si>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</si>
  <si>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</si>
  <si>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</si>
  <si>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</si>
  <si>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</si>
  <si>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</si>
  <si>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</si>
  <si>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</si>
  <si>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</si>
  <si>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</si>
  <si>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</si>
  <si>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</si>
  <si>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</si>
  <si>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</si>
  <si>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</si>
  <si>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</si>
  <si>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</si>
  <si>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</si>
  <si>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</si>
  <si>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</si>
  <si>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</si>
  <si>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</si>
  <si>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</si>
  <si>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</si>
  <si>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</si>
  <si>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</si>
  <si>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</si>
  <si>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</si>
  <si>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</si>
  <si>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</si>
  <si>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</si>
  <si>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</si>
  <si>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</si>
  <si>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</si>
  <si>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</si>
  <si>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</si>
  <si>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</si>
  <si>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</si>
  <si>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</si>
  <si>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</si>
  <si>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</si>
  <si>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</si>
  <si>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</si>
  <si>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</si>
  <si>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</si>
  <si>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</si>
  <si>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</si>
  <si>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</si>
  <si>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</si>
  <si>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</si>
  <si>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</si>
  <si>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</si>
  <si>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</si>
  <si>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</si>
  <si>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</si>
  <si>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</si>
  <si>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</si>
  <si>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</si>
  <si>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</si>
  <si>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</si>
  <si>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</si>
  <si>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</si>
  <si>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</si>
  <si>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</si>
  <si>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</si>
  <si>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</si>
  <si>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</si>
  <si>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</si>
  <si>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</si>
  <si>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</si>
  <si>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</si>
  <si>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</si>
  <si>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</si>
  <si>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</si>
  <si>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</si>
  <si>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</si>
  <si>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</si>
  <si>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</si>
  <si>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</si>
  <si>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</si>
  <si>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</si>
  <si>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</si>
  <si>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</si>
  <si>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</si>
  <si>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</si>
  <si>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</si>
  <si>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</si>
  <si>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</si>
  <si>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</si>
  <si>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</si>
  <si>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</si>
  <si>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</si>
  <si>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</si>
  <si>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</si>
  <si>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</si>
  <si>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</si>
  <si>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</si>
  <si>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</si>
  <si>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</si>
  <si>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</si>
  <si>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</si>
  <si>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</si>
  <si>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</si>
  <si>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</si>
  <si>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</si>
  <si>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</si>
  <si>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</si>
  <si>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</si>
  <si>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</si>
  <si>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</si>
  <si>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</si>
  <si>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</si>
  <si>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</si>
  <si>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</si>
  <si>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</si>
  <si>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</si>
  <si>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</si>
  <si>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</si>
  <si>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</si>
  <si>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</si>
  <si>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</si>
  <si>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</si>
  <si>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</si>
  <si>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</si>
  <si>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</si>
  <si>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</si>
  <si>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</si>
  <si>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</si>
  <si>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</si>
  <si>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</si>
  <si>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</si>
  <si>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</si>
  <si>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</si>
  <si>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</si>
  <si>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</si>
  <si>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</si>
  <si>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</si>
  <si>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</si>
  <si>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</si>
  <si>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</si>
  <si>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</si>
  <si>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</si>
  <si>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</si>
  <si>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</si>
  <si>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</si>
  <si>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</si>
  <si>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</si>
  <si>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</si>
  <si>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</si>
  <si>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</si>
  <si>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</si>
  <si>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</si>
  <si>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</si>
  <si>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</si>
  <si>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</si>
  <si>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</si>
  <si>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</si>
  <si>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</si>
  <si>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</si>
  <si>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</si>
  <si>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</si>
  <si>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</si>
  <si>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</si>
  <si>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</si>
  <si>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</si>
  <si>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</si>
  <si>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</si>
  <si>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</si>
  <si>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</si>
  <si>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</si>
  <si>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</si>
  <si>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</si>
  <si>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</si>
  <si>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</si>
  <si>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</si>
  <si>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</si>
  <si>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</si>
  <si>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</si>
  <si>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</si>
  <si>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</si>
  <si>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</si>
  <si>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</si>
  <si>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</si>
  <si>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</si>
  <si>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</si>
  <si>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</si>
  <si>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</si>
  <si>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</si>
  <si>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</si>
  <si>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</si>
  <si>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</si>
  <si>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</si>
  <si>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</si>
  <si>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</si>
  <si>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</si>
  <si>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</si>
  <si>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</si>
  <si>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</si>
  <si>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</si>
  <si>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</si>
  <si>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</si>
  <si>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</si>
  <si>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</si>
  <si>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</si>
  <si>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</si>
  <si>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</si>
  <si>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</si>
  <si>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</si>
  <si>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</si>
  <si>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</si>
  <si>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</si>
  <si>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</si>
  <si>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</si>
  <si>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</si>
  <si>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</si>
  <si>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</si>
  <si>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</si>
  <si>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</si>
  <si>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</si>
  <si>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</si>
  <si>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</si>
  <si>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</si>
  <si>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</si>
  <si>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</si>
  <si>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</si>
  <si>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</si>
  <si>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</si>
  <si>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</si>
  <si>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</si>
  <si>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</si>
  <si>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</si>
  <si>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</si>
  <si>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</si>
  <si>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</si>
  <si>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</si>
  <si>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</si>
  <si>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</si>
  <si>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</si>
  <si>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</si>
  <si>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</si>
  <si>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</si>
  <si>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</si>
  <si>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</si>
  <si>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</si>
  <si>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</si>
  <si>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</si>
  <si>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</si>
  <si>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</si>
  <si>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</si>
  <si>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</si>
  <si>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</si>
  <si>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</si>
  <si>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</si>
  <si>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</si>
  <si>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</si>
  <si>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</si>
  <si>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</si>
  <si>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</si>
  <si>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</si>
  <si>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</si>
  <si>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</si>
  <si>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</si>
  <si>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</si>
  <si>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</si>
  <si>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</si>
  <si>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</si>
  <si>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</si>
  <si>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</si>
  <si>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</si>
  <si>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</si>
  <si>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</si>
  <si>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</si>
  <si>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</si>
  <si>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</si>
  <si>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</si>
  <si>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</si>
  <si>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</si>
  <si>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</si>
  <si>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</si>
  <si>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</si>
  <si>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</si>
  <si>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</si>
  <si>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</si>
  <si>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</si>
  <si>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</si>
  <si>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</si>
  <si>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</si>
  <si>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</si>
  <si>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</si>
  <si>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</si>
  <si>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</si>
  <si>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</si>
  <si>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</si>
  <si>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</si>
  <si>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</si>
  <si>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</si>
  <si>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</si>
  <si>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</si>
  <si>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</si>
  <si>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</si>
  <si>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</si>
  <si>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</si>
  <si>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</si>
  <si>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</si>
  <si>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</si>
  <si>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</si>
  <si>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</si>
  <si>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</si>
  <si>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</si>
  <si>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</si>
  <si>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</si>
  <si>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</si>
  <si>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</si>
  <si>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</si>
  <si>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</si>
  <si>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</si>
  <si>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</si>
  <si>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</si>
  <si>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</si>
  <si>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</si>
  <si>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</si>
  <si>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</si>
  <si>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</si>
  <si>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</si>
  <si>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</si>
  <si>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</si>
  <si>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</si>
  <si>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</si>
  <si>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</si>
  <si>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</si>
  <si>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</si>
  <si>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</si>
  <si>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</si>
  <si>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</si>
  <si>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</si>
  <si>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</si>
  <si>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</si>
  <si>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</si>
  <si>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</si>
  <si>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</si>
  <si>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</si>
  <si>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</si>
  <si>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</si>
  <si>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</si>
  <si>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</si>
  <si>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</si>
  <si>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</si>
  <si>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</si>
  <si>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</si>
  <si>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</si>
  <si>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</si>
  <si>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</si>
  <si>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</si>
  <si>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</si>
  <si>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</si>
  <si>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</si>
  <si>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</si>
  <si>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</si>
  <si>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</si>
  <si>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</si>
  <si>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</si>
  <si>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</si>
  <si>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</si>
  <si>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</si>
  <si>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</si>
  <si>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</si>
  <si>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</si>
  <si>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</si>
  <si>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</si>
  <si>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</si>
  <si>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</si>
  <si>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</si>
  <si>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</si>
  <si>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</si>
  <si>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</si>
  <si>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</si>
  <si>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</si>
  <si>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</si>
  <si>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</si>
  <si>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</si>
  <si>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</si>
  <si>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</si>
  <si>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</si>
  <si>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</si>
  <si>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</si>
  <si>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</si>
  <si>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</si>
  <si>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</si>
  <si>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</si>
  <si>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</si>
  <si>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</si>
  <si>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</si>
  <si>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</si>
  <si>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</si>
  <si>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</si>
  <si>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</si>
  <si>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</si>
  <si>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</si>
  <si>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</si>
  <si>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</si>
  <si>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</si>
  <si>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</si>
  <si>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</si>
  <si>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</si>
  <si>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</si>
  <si>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</si>
  <si>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</si>
  <si>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</si>
  <si>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</si>
  <si>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</si>
  <si>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</si>
  <si>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</si>
  <si>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</si>
  <si>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</si>
  <si>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</si>
  <si>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</si>
  <si>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</si>
  <si>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</si>
  <si>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</si>
  <si>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</si>
  <si>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</si>
  <si>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</si>
  <si>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</si>
  <si>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</si>
  <si>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</si>
  <si>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</si>
  <si>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</si>
  <si>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</si>
  <si>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</si>
  <si>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</si>
  <si>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</si>
  <si>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</si>
  <si>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</si>
  <si>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</si>
  <si>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</si>
  <si>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</si>
  <si>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</si>
  <si>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</si>
  <si>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</si>
  <si>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</si>
  <si>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</si>
  <si>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</si>
  <si>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</si>
  <si>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</si>
  <si>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</si>
  <si>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</si>
  <si>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</si>
  <si>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</si>
  <si>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</si>
  <si>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</si>
  <si>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</si>
  <si>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</si>
  <si>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</si>
  <si>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</si>
  <si>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</si>
  <si>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</si>
  <si>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</si>
  <si>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</si>
  <si>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</si>
  <si>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</si>
  <si>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</si>
  <si>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</si>
  <si>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</si>
  <si>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</si>
  <si>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</si>
  <si>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</si>
  <si>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</si>
  <si>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</si>
  <si>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</si>
  <si>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</si>
  <si>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</si>
  <si>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</si>
  <si>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</si>
  <si>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</si>
  <si>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</si>
  <si>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</si>
  <si>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</si>
  <si>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</si>
  <si>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</si>
  <si>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</si>
  <si>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</si>
  <si>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</si>
  <si>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</si>
  <si>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</si>
  <si>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</si>
  <si>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</si>
  <si>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</si>
  <si>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</si>
  <si>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</si>
  <si>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</si>
  <si>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</si>
  <si>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</si>
  <si>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</si>
  <si>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</si>
  <si>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</si>
  <si>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</si>
  <si>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</si>
  <si>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</si>
  <si>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</si>
  <si>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</si>
  <si>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</si>
  <si>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</si>
  <si>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</si>
  <si>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</si>
  <si>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</si>
  <si>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</si>
  <si>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</si>
  <si>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</si>
  <si>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</si>
  <si>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</si>
  <si>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</si>
  <si>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</si>
  <si>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</si>
  <si>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</si>
  <si>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</si>
  <si>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</si>
  <si>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</si>
  <si>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</si>
  <si>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</si>
  <si>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</si>
  <si>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</si>
  <si>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</si>
  <si>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</si>
  <si>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</si>
  <si>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</si>
  <si>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</si>
  <si>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</si>
  <si>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</si>
  <si>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</si>
  <si>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</si>
  <si>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</si>
  <si>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</si>
  <si>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</si>
  <si>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</si>
  <si>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</si>
  <si>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</si>
  <si>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</si>
  <si>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</si>
  <si>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</si>
  <si>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</si>
  <si>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</si>
  <si>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</si>
  <si>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</si>
  <si>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</si>
  <si>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</si>
  <si>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</si>
  <si>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</si>
  <si>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</si>
  <si>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</si>
  <si>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</si>
  <si>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</si>
  <si>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</si>
  <si>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</si>
  <si>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</si>
  <si>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</si>
  <si>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</si>
  <si>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</si>
  <si>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</si>
  <si>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</si>
  <si>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</si>
  <si>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</si>
  <si>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</si>
  <si>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</si>
  <si>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</si>
  <si>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</si>
  <si>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</si>
  <si>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</si>
  <si>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</si>
  <si>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</si>
  <si>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</si>
  <si>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</si>
  <si>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</si>
  <si>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</si>
  <si>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</si>
  <si>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</si>
  <si>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</si>
  <si>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</si>
  <si>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</si>
  <si>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</si>
  <si>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</si>
  <si>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</si>
  <si>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</si>
  <si>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</si>
  <si>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</si>
  <si>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</si>
  <si>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</si>
  <si>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</si>
  <si>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</si>
  <si>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</si>
  <si>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</si>
  <si>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</si>
  <si>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</si>
  <si>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</si>
  <si>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</si>
  <si>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</si>
  <si>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</si>
  <si>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</si>
  <si>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</si>
  <si>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</si>
  <si>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</si>
  <si>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</si>
  <si>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</si>
  <si>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</si>
  <si>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</si>
  <si>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</si>
  <si>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</si>
  <si>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</si>
  <si>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</si>
  <si>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</si>
  <si>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</si>
  <si>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</si>
  <si>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</si>
  <si>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</si>
  <si>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</si>
  <si>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</si>
  <si>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</si>
  <si>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</si>
  <si>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</si>
  <si>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</si>
  <si>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</si>
  <si>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</si>
  <si>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</si>
  <si>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</si>
  <si>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</si>
  <si>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</si>
  <si>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</si>
  <si>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</si>
  <si>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</si>
  <si>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</si>
  <si>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</si>
  <si>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</si>
  <si>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</si>
  <si>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</si>
  <si>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</si>
  <si>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</si>
  <si>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</si>
  <si>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</si>
  <si>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</si>
  <si>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</si>
  <si>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</si>
  <si>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</si>
  <si>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</si>
  <si>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</si>
  <si>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</si>
  <si>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</si>
  <si>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</si>
  <si>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</si>
  <si>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</si>
  <si>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</si>
  <si>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</si>
  <si>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</si>
  <si>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</si>
  <si>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</si>
  <si>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</si>
  <si>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</si>
  <si>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</si>
  <si>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</si>
  <si>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</si>
  <si>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</si>
  <si>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</si>
  <si>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</si>
  <si>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</si>
  <si>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</si>
  <si>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</si>
  <si>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</si>
  <si>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</si>
  <si>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</si>
  <si>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</si>
  <si>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</si>
  <si>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</si>
  <si>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</si>
  <si>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</si>
  <si>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</si>
  <si>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</si>
  <si>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</si>
  <si>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</si>
  <si>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</si>
  <si>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</si>
  <si>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</si>
  <si>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</si>
  <si>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</si>
  <si>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</si>
  <si>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</si>
  <si>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</si>
  <si>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</si>
  <si>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</si>
  <si>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</si>
  <si>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</si>
  <si>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</si>
  <si>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</si>
  <si>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</si>
  <si>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</si>
  <si>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</si>
  <si>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</si>
  <si>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</si>
  <si>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</si>
  <si>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</si>
  <si>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</si>
  <si>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</si>
  <si>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</si>
  <si>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</si>
  <si>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</si>
  <si>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</si>
  <si>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</si>
  <si>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</si>
  <si>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</si>
  <si>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</si>
  <si>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</si>
  <si>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</si>
  <si>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</si>
  <si>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</si>
  <si>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</si>
  <si>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</si>
  <si>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</si>
  <si>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</si>
  <si>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</si>
  <si>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</si>
  <si>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</si>
  <si>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</si>
  <si>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</si>
  <si>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</si>
  <si>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</si>
  <si>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</si>
  <si>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</si>
  <si>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</si>
  <si>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</si>
  <si>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</si>
  <si>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</si>
  <si>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</si>
  <si>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</si>
  <si>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</si>
  <si>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</si>
  <si>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</si>
  <si>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</si>
  <si>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</si>
  <si>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</si>
  <si>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</si>
  <si>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</si>
  <si>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</si>
  <si>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</si>
  <si>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</si>
  <si>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</si>
  <si>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</si>
  <si>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</si>
  <si>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</si>
  <si>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</si>
  <si>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</si>
  <si>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</si>
  <si>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</si>
  <si>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</si>
  <si>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</si>
  <si>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</si>
  <si>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</si>
  <si>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</si>
  <si>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</si>
  <si>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</si>
  <si>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</si>
  <si>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</si>
  <si>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</si>
  <si>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</si>
  <si>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</si>
  <si>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</si>
  <si>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</si>
  <si>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</si>
  <si>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</si>
  <si>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</si>
  <si>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</si>
  <si>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</si>
  <si>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</si>
  <si>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</si>
  <si>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</si>
  <si>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</si>
  <si>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</si>
  <si>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</si>
  <si>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</si>
  <si>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</si>
  <si>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</si>
  <si>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</si>
  <si>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</si>
  <si>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</si>
  <si>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</si>
  <si>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</si>
  <si>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</si>
  <si>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</si>
  <si>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</si>
  <si>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</si>
  <si>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</si>
  <si>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</si>
  <si>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</si>
  <si>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</si>
  <si>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</si>
  <si>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</si>
  <si>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</si>
  <si>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</si>
  <si>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</si>
  <si>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</si>
  <si>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</si>
  <si>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</si>
  <si>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</si>
  <si>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</si>
  <si>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</si>
  <si>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</si>
  <si>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</si>
  <si>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</si>
  <si>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</si>
  <si>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</si>
  <si>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</si>
  <si>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</si>
  <si>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</si>
  <si>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</si>
  <si>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</si>
  <si>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</si>
  <si>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</si>
  <si>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</si>
  <si>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</si>
  <si>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</si>
  <si>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</si>
  <si>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</si>
  <si>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</si>
  <si>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</si>
  <si>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</si>
  <si>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</si>
  <si>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</si>
  <si>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</si>
  <si>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</si>
  <si>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</si>
  <si>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</si>
  <si>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</si>
  <si>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</si>
  <si>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</si>
  <si>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</si>
  <si>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</si>
  <si>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</si>
  <si>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</si>
  <si>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</si>
  <si>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</si>
  <si>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</si>
  <si>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</si>
  <si>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</si>
  <si>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</si>
  <si>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</si>
  <si>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</si>
  <si>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</si>
  <si>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</si>
  <si>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</si>
  <si>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</si>
  <si>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</si>
  <si>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</si>
  <si>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</si>
  <si>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</si>
  <si>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</si>
  <si>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</si>
  <si>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</si>
  <si>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</si>
  <si>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</si>
  <si>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</si>
  <si>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</si>
  <si>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</si>
  <si>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</si>
  <si>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</si>
  <si>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</si>
  <si>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</si>
  <si>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</si>
  <si>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</si>
  <si>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</si>
  <si>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</si>
  <si>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</si>
  <si>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</si>
  <si>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</si>
  <si>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</si>
  <si>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</si>
  <si>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</si>
  <si>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</si>
  <si>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</si>
  <si>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</si>
  <si>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</si>
  <si>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</si>
  <si>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</si>
  <si>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</si>
  <si>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</si>
  <si>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</si>
  <si>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</si>
  <si>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</si>
  <si>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</si>
  <si>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</si>
  <si>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</si>
  <si>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</si>
  <si>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</si>
  <si>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</si>
  <si>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</si>
  <si>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</si>
  <si>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</si>
  <si>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</si>
  <si>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</si>
  <si>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</si>
  <si>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</si>
  <si>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</si>
  <si>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</si>
  <si>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</si>
  <si>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</si>
  <si>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</si>
  <si>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</si>
  <si>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</si>
  <si>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</si>
  <si>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</si>
  <si>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</si>
  <si>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</si>
  <si>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</si>
  <si>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</si>
  <si>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</si>
  <si>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</si>
  <si>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</si>
  <si>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</si>
  <si>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</si>
  <si>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</si>
  <si>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</si>
  <si>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</si>
  <si>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</si>
  <si>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</si>
  <si>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</si>
  <si>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</si>
  <si>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</si>
  <si>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</si>
  <si>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</si>
  <si>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</si>
  <si>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</si>
  <si>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</si>
  <si>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</si>
  <si>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</si>
  <si>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</si>
  <si>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</si>
  <si>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</si>
  <si>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</si>
  <si>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</si>
  <si>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</si>
  <si>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</si>
  <si>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</si>
  <si>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</si>
  <si>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</si>
  <si>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</si>
  <si>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</si>
  <si>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</si>
  <si>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</si>
  <si>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</si>
  <si>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</si>
  <si>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</si>
  <si>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</si>
  <si>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</si>
  <si>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</si>
  <si>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</si>
  <si>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</si>
  <si>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</si>
  <si>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</si>
  <si>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</si>
  <si>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</si>
  <si>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</si>
  <si>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</si>
  <si>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</si>
  <si>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</si>
  <si>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</si>
  <si>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</si>
  <si>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</si>
  <si>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</si>
  <si>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</si>
  <si>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</si>
  <si>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</si>
  <si>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</si>
  <si>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</si>
  <si>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</si>
  <si>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</si>
  <si>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</si>
  <si>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</si>
  <si>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</si>
  <si>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</si>
  <si>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</si>
  <si>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</si>
  <si>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</si>
  <si>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</si>
  <si>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</si>
  <si>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</si>
  <si>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</si>
  <si>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</si>
  <si>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</si>
  <si>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</si>
  <si>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</si>
  <si>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</si>
  <si>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</si>
  <si>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</si>
  <si>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</si>
  <si>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</si>
  <si>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</si>
  <si>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</si>
  <si>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</si>
  <si>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</si>
  <si>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</si>
  <si>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</si>
  <si>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</si>
  <si>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</si>
  <si>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</si>
  <si>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</si>
  <si>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</si>
  <si>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</si>
  <si>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</si>
  <si>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</si>
  <si>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</si>
  <si>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</si>
  <si>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</si>
  <si>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</si>
  <si>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</si>
  <si>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</si>
  <si>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</si>
  <si>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</si>
  <si>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</si>
  <si>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</si>
  <si>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</si>
  <si>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</si>
  <si>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</si>
  <si>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</si>
  <si>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</si>
  <si>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</si>
  <si>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</si>
  <si>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</si>
  <si>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</si>
  <si>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</si>
  <si>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</si>
  <si>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</si>
  <si>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</si>
  <si>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</si>
  <si>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</si>
  <si>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</si>
  <si>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</si>
  <si>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</si>
  <si>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</si>
  <si>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</si>
  <si>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</si>
  <si>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</si>
  <si>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</si>
  <si>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</si>
  <si>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</si>
  <si>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</si>
  <si>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</si>
  <si>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</si>
  <si>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</si>
  <si>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</si>
  <si>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</si>
  <si>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</si>
  <si>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</si>
  <si>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</si>
  <si>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</si>
  <si>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</si>
  <si>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</si>
  <si>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</si>
  <si>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</si>
  <si>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</si>
  <si>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</si>
  <si>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</si>
  <si>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</si>
  <si>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</si>
  <si>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</si>
  <si>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</si>
  <si>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</si>
  <si>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</si>
  <si>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</si>
  <si>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</si>
  <si>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</si>
  <si>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</si>
  <si>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</si>
  <si>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</si>
  <si>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</si>
  <si>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</si>
  <si>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</si>
  <si>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</si>
  <si>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</si>
  <si>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</si>
  <si>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</si>
  <si>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</si>
  <si>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</si>
  <si>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</si>
  <si>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</si>
  <si>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</si>
  <si>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</si>
  <si>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</si>
  <si>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</si>
  <si>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</si>
  <si>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</si>
  <si>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</si>
  <si>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</si>
  <si>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</si>
  <si>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</si>
  <si>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</si>
  <si>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</si>
  <si>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</si>
  <si>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</si>
  <si>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</si>
  <si>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</si>
  <si>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</si>
  <si>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</si>
  <si>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</si>
  <si>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</si>
  <si>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</si>
  <si>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</si>
  <si>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</si>
  <si>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</si>
  <si>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</si>
  <si>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</si>
  <si>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</si>
  <si>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</si>
  <si>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</si>
  <si>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</si>
  <si>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</si>
  <si>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</si>
  <si>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</si>
  <si>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</si>
  <si>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</si>
  <si>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</si>
  <si>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</si>
  <si>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</si>
  <si>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</si>
  <si>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</si>
  <si>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</si>
  <si>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</si>
  <si>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</si>
  <si>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</si>
  <si>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</si>
  <si>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</si>
  <si>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</si>
  <si>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</si>
  <si>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</si>
  <si>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</si>
  <si>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</si>
  <si>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</si>
  <si>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</si>
  <si>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</si>
  <si>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</si>
  <si>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</si>
  <si>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</si>
  <si>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</si>
  <si>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</si>
  <si>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</si>
  <si>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</si>
  <si>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</si>
  <si>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</si>
  <si>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</si>
  <si>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</si>
  <si>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</si>
  <si>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</si>
  <si>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</si>
  <si>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</si>
  <si>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</si>
  <si>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</si>
  <si>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</si>
  <si>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</si>
  <si>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</si>
  <si>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</si>
  <si>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</si>
  <si>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</si>
  <si>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</si>
  <si>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</si>
  <si>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</si>
  <si>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</si>
  <si>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</si>
  <si>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</si>
  <si>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</si>
  <si>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</si>
  <si>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</si>
  <si>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</si>
  <si>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</si>
  <si>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</si>
  <si>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</si>
  <si>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</si>
  <si>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</si>
  <si>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</si>
  <si>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</si>
  <si>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</si>
  <si>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</si>
  <si>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</si>
  <si>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</si>
  <si>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</si>
  <si>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</si>
  <si>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</si>
  <si>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</si>
  <si>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</si>
  <si>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</si>
  <si>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</si>
  <si>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</si>
  <si>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</si>
  <si>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</si>
  <si>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</si>
  <si>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</si>
  <si>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</si>
  <si>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</si>
  <si>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</si>
  <si>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</si>
  <si>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</si>
  <si>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</si>
  <si>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</si>
  <si>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</si>
  <si>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</si>
  <si>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</si>
  <si>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</si>
  <si>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</si>
  <si>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</si>
  <si>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</si>
  <si>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</si>
  <si>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</si>
  <si>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</si>
  <si>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</si>
  <si>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</si>
  <si>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</si>
  <si>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</si>
  <si>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</si>
  <si>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</si>
  <si>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</si>
  <si>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</si>
  <si>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</si>
  <si>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</si>
  <si>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</si>
  <si>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</si>
  <si>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</si>
  <si>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</si>
  <si>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</si>
  <si>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</si>
  <si>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</si>
  <si>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</si>
  <si>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</si>
  <si>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</si>
  <si>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</si>
  <si>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</si>
  <si>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</si>
  <si>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</si>
  <si>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</si>
  <si>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</si>
  <si>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</si>
  <si>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</si>
  <si>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</si>
  <si>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</si>
  <si>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</si>
  <si>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</si>
  <si>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</si>
  <si>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</si>
  <si>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</si>
  <si>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</si>
  <si>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</si>
  <si>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</si>
  <si>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</si>
  <si>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</si>
  <si>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</si>
  <si>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</si>
  <si>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</si>
  <si>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</si>
  <si>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</si>
  <si>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</si>
  <si>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</si>
  <si>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</si>
  <si>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</si>
  <si>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</si>
  <si>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</si>
  <si>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</si>
  <si>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</si>
  <si>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</si>
  <si>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</si>
  <si>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</si>
  <si>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</si>
  <si>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</si>
  <si>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</si>
  <si>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</si>
  <si>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</si>
  <si>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</si>
  <si>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</si>
  <si>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</si>
  <si>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</si>
  <si>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</si>
  <si>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</si>
  <si>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</si>
  <si>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</si>
  <si>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</si>
  <si>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</si>
  <si>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</si>
  <si>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</si>
  <si>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</si>
  <si>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</si>
  <si>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</si>
  <si>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</si>
  <si>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</si>
  <si>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</si>
  <si>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</si>
  <si>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</si>
  <si>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</si>
  <si>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</si>
  <si>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</si>
  <si>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</si>
  <si>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</si>
  <si>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</si>
  <si>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</si>
  <si>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</si>
  <si>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</si>
  <si>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</si>
  <si>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</si>
  <si>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</si>
  <si>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</si>
  <si>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</si>
  <si>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</si>
  <si>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</si>
  <si>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</si>
  <si>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</si>
  <si>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</si>
  <si>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</si>
  <si>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</si>
  <si>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</si>
  <si>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</si>
  <si>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</si>
  <si>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</si>
  <si>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</si>
  <si>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</si>
  <si>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</si>
  <si>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</si>
  <si>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</si>
  <si>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</si>
  <si>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</si>
  <si>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</si>
  <si>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</si>
  <si>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</si>
  <si>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</si>
  <si>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</si>
  <si>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</si>
  <si>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</si>
  <si>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</si>
  <si>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</si>
  <si>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</si>
  <si>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</si>
  <si>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</si>
  <si>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</si>
  <si>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</si>
  <si>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</si>
  <si>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</si>
  <si>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</si>
  <si>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</si>
  <si>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</si>
  <si>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</si>
  <si>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</si>
  <si>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</si>
  <si>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</si>
  <si>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</si>
  <si>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</si>
  <si>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</si>
  <si>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</si>
  <si>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</si>
  <si>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</si>
  <si>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</si>
  <si>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</si>
  <si>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</si>
  <si>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</si>
  <si>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</si>
  <si>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</si>
  <si>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</si>
  <si>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</si>
  <si>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</si>
  <si>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</si>
  <si>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</si>
  <si>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</si>
  <si>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</si>
  <si>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</si>
  <si>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</si>
  <si>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</si>
  <si>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</si>
  <si>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</si>
  <si>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</si>
  <si>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</si>
  <si>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</si>
  <si>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</si>
  <si>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</si>
  <si>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</si>
  <si>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</si>
  <si>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</si>
  <si>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</si>
  <si>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</si>
  <si>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</si>
  <si>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</si>
  <si>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</si>
  <si>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</si>
  <si>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</si>
  <si>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</si>
  <si>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</si>
  <si>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</si>
  <si>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</si>
  <si>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</si>
  <si>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</si>
  <si>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</si>
  <si>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</si>
  <si>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</si>
  <si>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</si>
  <si>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</si>
  <si>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</si>
  <si>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</si>
  <si>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</si>
  <si>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</si>
  <si>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</si>
  <si>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</si>
  <si>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</si>
  <si>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</si>
  <si>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</si>
  <si>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</si>
  <si>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</si>
  <si>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</si>
  <si>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</si>
  <si>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</si>
  <si>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</si>
  <si>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</si>
  <si>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</si>
  <si>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</si>
  <si>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</si>
  <si>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</si>
  <si>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</si>
  <si>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</si>
  <si>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</si>
  <si>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</si>
  <si>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</si>
  <si>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</si>
  <si>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</si>
  <si>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</si>
  <si>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</si>
  <si>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</si>
  <si>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</si>
  <si>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</si>
  <si>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</si>
  <si>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</si>
  <si>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</si>
  <si>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</si>
  <si>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</si>
  <si>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</si>
  <si>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</si>
  <si>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</si>
  <si>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</si>
  <si>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</si>
  <si>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</si>
  <si>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</si>
  <si>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</si>
  <si>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</si>
  <si>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</si>
  <si>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</si>
  <si>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</si>
  <si>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</si>
  <si>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</si>
  <si>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</si>
  <si>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</si>
  <si>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</si>
  <si>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</si>
  <si>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</si>
  <si>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</si>
  <si>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</si>
  <si>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</si>
  <si>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</si>
  <si>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</si>
  <si>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</si>
  <si>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</si>
  <si>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</si>
  <si>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</si>
  <si>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</si>
  <si>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</si>
  <si>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</si>
  <si>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</si>
  <si>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</si>
  <si>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</si>
  <si>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</si>
  <si>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</si>
  <si>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</si>
  <si>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</si>
  <si>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</si>
  <si>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</si>
  <si>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</si>
  <si>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</si>
  <si>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</si>
  <si>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</si>
  <si>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</si>
  <si>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</si>
  <si>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</si>
  <si>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</si>
  <si>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</si>
  <si>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</si>
  <si>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</si>
  <si>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</si>
  <si>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</si>
  <si>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</si>
  <si>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</si>
  <si>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</si>
  <si>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</si>
  <si>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</si>
  <si>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</si>
  <si>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</si>
  <si>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</si>
  <si>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</si>
  <si>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</si>
  <si>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</si>
  <si>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</si>
  <si>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</si>
  <si>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</si>
  <si>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</si>
  <si>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</si>
  <si>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</si>
  <si>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</si>
  <si>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</si>
  <si>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</si>
  <si>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</si>
  <si>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</si>
  <si>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</si>
  <si>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</si>
  <si>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</si>
  <si>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</si>
  <si>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</si>
  <si>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</si>
  <si>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</si>
  <si>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</si>
  <si>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</si>
  <si>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</si>
  <si>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</si>
  <si>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</si>
  <si>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</si>
  <si>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</si>
  <si>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</si>
  <si>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</si>
  <si>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</si>
  <si>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</si>
  <si>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</si>
  <si>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</si>
  <si>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</si>
  <si>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</si>
  <si>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</si>
  <si>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</si>
  <si>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</si>
  <si>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</si>
  <si>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</si>
  <si>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</si>
  <si>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</si>
  <si>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</si>
  <si>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</si>
  <si>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</si>
  <si>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</si>
  <si>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</si>
  <si>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</si>
  <si>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</si>
  <si>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</si>
  <si>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</si>
  <si>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</si>
  <si>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</si>
  <si>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</si>
  <si>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</si>
  <si>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</si>
  <si>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</si>
  <si>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</si>
  <si>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</si>
  <si>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</si>
  <si>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</si>
  <si>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</si>
  <si>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</si>
  <si>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</si>
  <si>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</si>
  <si>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</si>
  <si>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</si>
  <si>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</si>
  <si>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</si>
  <si>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</si>
  <si>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</si>
  <si>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</si>
  <si>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</si>
  <si>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</si>
  <si>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</si>
  <si>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</si>
  <si>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</si>
  <si>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</si>
  <si>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</si>
  <si>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</si>
  <si>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</si>
  <si>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</si>
  <si>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</si>
  <si>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</si>
  <si>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</si>
  <si>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</si>
  <si>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</si>
  <si>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</si>
  <si>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</si>
  <si>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</si>
  <si>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</si>
  <si>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</si>
  <si>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</si>
  <si>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</si>
  <si>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</si>
  <si>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</si>
  <si>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</si>
  <si>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</si>
  <si>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</si>
  <si>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</si>
  <si>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</si>
  <si>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</si>
  <si>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</si>
  <si>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</si>
  <si>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</si>
  <si>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</si>
  <si>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</si>
  <si>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</si>
  <si>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</si>
  <si>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</si>
  <si>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</si>
  <si>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</si>
  <si>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</si>
  <si>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</si>
  <si>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</si>
  <si>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</si>
  <si>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</si>
  <si>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</si>
  <si>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</si>
  <si>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</si>
  <si>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</si>
  <si>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</si>
  <si>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</si>
  <si>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</si>
  <si>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</si>
  <si>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</si>
  <si>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</si>
  <si>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</si>
  <si>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</si>
  <si>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</si>
  <si>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</si>
  <si>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</si>
  <si>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</si>
  <si>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</si>
  <si>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</si>
  <si>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</si>
  <si>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</si>
  <si>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</si>
  <si>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</si>
  <si>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</si>
  <si>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</si>
  <si>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</si>
  <si>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</si>
  <si>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</si>
  <si>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</si>
  <si>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</si>
  <si>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</si>
  <si>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</si>
  <si>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</si>
  <si>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</si>
  <si>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</si>
  <si>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</si>
  <si>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</si>
  <si>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</si>
  <si>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</si>
  <si>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</si>
  <si>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</si>
  <si>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</si>
  <si>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</si>
  <si>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</si>
  <si>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</si>
  <si>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</si>
  <si>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</si>
  <si>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</si>
  <si>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</si>
  <si>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</si>
  <si>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</si>
  <si>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</si>
  <si>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</si>
  <si>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</si>
  <si>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</si>
  <si>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</si>
  <si>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</si>
  <si>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</si>
  <si>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</si>
  <si>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</si>
  <si>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</si>
  <si>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</si>
  <si>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</si>
  <si>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</si>
  <si>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</si>
  <si>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</si>
  <si>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</si>
  <si>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</si>
  <si>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</si>
  <si>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</si>
  <si>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</si>
  <si>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</si>
  <si>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</si>
  <si>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</si>
  <si>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</si>
  <si>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</si>
  <si>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</si>
  <si>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</si>
  <si>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</si>
  <si>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</si>
  <si>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</si>
  <si>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</si>
  <si>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</si>
  <si>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</si>
  <si>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</si>
  <si>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</si>
  <si>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</si>
  <si>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</si>
  <si>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</si>
  <si>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</si>
  <si>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</si>
  <si>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</si>
  <si>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</si>
  <si>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</si>
  <si>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</si>
  <si>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</si>
  <si>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</si>
  <si>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</si>
  <si>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</si>
  <si>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</si>
  <si>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</si>
  <si>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</si>
  <si>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</si>
  <si>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</si>
  <si>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</si>
  <si>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</si>
  <si>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</si>
  <si>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</si>
  <si>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</si>
  <si>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</si>
  <si>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</si>
  <si>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</si>
  <si>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</si>
  <si>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</si>
  <si>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</si>
  <si>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</si>
  <si>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</si>
  <si>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</si>
  <si>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</si>
  <si>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</si>
  <si>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</si>
  <si>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</si>
  <si>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</si>
  <si>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</si>
  <si>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</si>
  <si>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</si>
  <si>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</si>
  <si>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</si>
  <si>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</si>
  <si>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</si>
  <si>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</si>
  <si>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</si>
  <si>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</si>
  <si>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</si>
  <si>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</si>
  <si>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</si>
  <si>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</si>
  <si>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</si>
  <si>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</si>
  <si>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</si>
  <si>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</si>
  <si>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</si>
  <si>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</si>
  <si>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</si>
  <si>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</si>
  <si>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</si>
  <si>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</si>
  <si>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</si>
  <si>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</si>
  <si>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</si>
  <si>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</si>
  <si>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</si>
  <si>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</si>
  <si>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</si>
  <si>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</si>
  <si>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</si>
  <si>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</si>
  <si>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</si>
  <si>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</si>
  <si>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</si>
  <si>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</si>
  <si>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</si>
  <si>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</si>
  <si>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</si>
  <si>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</si>
  <si>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</si>
  <si>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</si>
  <si>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</si>
  <si>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</si>
  <si>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</si>
  <si>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</si>
  <si>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</si>
  <si>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</si>
  <si>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</si>
  <si>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</si>
  <si>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</si>
  <si>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</si>
  <si>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</si>
  <si>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</si>
  <si>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</si>
  <si>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</si>
  <si>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</si>
  <si>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</si>
  <si>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</si>
  <si>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</si>
  <si>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</si>
  <si>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</si>
  <si>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</si>
  <si>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</si>
  <si>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</si>
  <si>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</si>
  <si>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</si>
  <si>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</si>
  <si>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</si>
  <si>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</si>
  <si>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</si>
  <si>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</si>
  <si>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</si>
  <si>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</si>
  <si>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</si>
  <si>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</si>
  <si>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</si>
  <si>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</si>
  <si>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</si>
  <si>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</si>
  <si>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</si>
  <si>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</si>
  <si>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</si>
  <si>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</si>
  <si>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</si>
  <si>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</si>
  <si>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</si>
  <si>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</si>
  <si>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</si>
  <si>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</si>
  <si>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</si>
  <si>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</si>
  <si>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</si>
  <si>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</si>
  <si>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</si>
  <si>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</si>
  <si>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</si>
  <si>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</si>
  <si>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</si>
  <si>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</si>
  <si>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</si>
  <si>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</si>
  <si>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</si>
  <si>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</si>
  <si>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</si>
  <si>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</si>
  <si>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</si>
  <si>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</si>
  <si>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</si>
  <si>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</si>
  <si>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</si>
  <si>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</si>
  <si>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</si>
  <si>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</si>
  <si>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</si>
  <si>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</si>
  <si>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</si>
  <si>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</si>
  <si>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</si>
  <si>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</si>
  <si>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</si>
  <si>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</si>
  <si>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</si>
  <si>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</si>
  <si>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</si>
  <si>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</si>
  <si>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</si>
  <si>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</si>
  <si>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</si>
  <si>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</si>
  <si>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</si>
  <si>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</si>
  <si>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</si>
  <si>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</si>
  <si>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</si>
  <si>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</si>
  <si>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</si>
  <si>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</si>
  <si>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</si>
  <si>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</si>
  <si>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</si>
  <si>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</si>
  <si>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</si>
  <si>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</si>
  <si>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</si>
  <si>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</si>
  <si>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</si>
  <si>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</si>
  <si>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</si>
  <si>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</si>
  <si>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</si>
  <si>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</si>
  <si>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</si>
  <si>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</si>
  <si>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</si>
  <si>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</si>
  <si>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</si>
  <si>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</si>
  <si>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</si>
  <si>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</si>
  <si>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</si>
  <si>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</si>
  <si>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</si>
  <si>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</si>
  <si>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</si>
  <si>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</si>
  <si>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</si>
  <si>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</si>
  <si>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</si>
  <si>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</si>
  <si>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</si>
  <si>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</si>
  <si>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</si>
  <si>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</si>
  <si>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</si>
  <si>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</si>
  <si>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</si>
  <si>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</si>
  <si>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</si>
  <si>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</si>
  <si>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</si>
  <si>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</si>
  <si>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</si>
  <si>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</si>
  <si>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</si>
  <si>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</si>
  <si>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</si>
  <si>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</si>
  <si>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</si>
  <si>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</si>
  <si>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</si>
  <si>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</si>
  <si>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</si>
  <si>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</si>
  <si>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</si>
  <si>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</si>
  <si>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</si>
  <si>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</si>
  <si>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</si>
  <si>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</si>
  <si>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</si>
  <si>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</si>
  <si>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</si>
  <si>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</si>
  <si>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</si>
  <si>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</si>
  <si>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</si>
  <si>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</si>
  <si>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</si>
  <si>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</si>
  <si>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</si>
  <si>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</si>
  <si>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</si>
  <si>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</si>
  <si>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</si>
  <si>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</si>
  <si>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</si>
  <si>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</si>
  <si>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</si>
  <si>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</si>
  <si>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</si>
  <si>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</si>
  <si>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</si>
  <si>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</si>
  <si>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</si>
  <si>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</si>
  <si>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</si>
  <si>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</si>
  <si>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</si>
  <si>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</si>
  <si>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</si>
  <si>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</si>
  <si>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</si>
  <si>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</si>
  <si>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</si>
  <si>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</si>
  <si>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</si>
  <si>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</si>
  <si>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</si>
  <si>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</si>
  <si>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</si>
  <si>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</si>
  <si>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</si>
  <si>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</si>
  <si>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</si>
  <si>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</si>
  <si>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</si>
  <si>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</si>
  <si>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</si>
  <si>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</si>
  <si>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</si>
  <si>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</si>
  <si>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</si>
  <si>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</si>
  <si>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</si>
  <si>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</si>
  <si>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</si>
  <si>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</si>
  <si>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</si>
  <si>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</si>
  <si>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</si>
  <si>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</si>
  <si>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</si>
  <si>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</si>
  <si>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</si>
  <si>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</si>
  <si>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</si>
  <si>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</si>
  <si>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</si>
  <si>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</si>
  <si>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</si>
  <si>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</si>
  <si>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</si>
  <si>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</si>
  <si>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</si>
  <si>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</si>
  <si>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</si>
  <si>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</si>
  <si>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</si>
  <si>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</si>
  <si>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</si>
  <si>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</si>
  <si>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</si>
  <si>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</si>
  <si>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</si>
  <si>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</si>
  <si>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</si>
  <si>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</si>
  <si>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</si>
  <si>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</si>
  <si>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</si>
  <si>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</si>
  <si>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</si>
  <si>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</si>
  <si>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</si>
  <si>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</si>
  <si>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</si>
  <si>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</si>
  <si>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</si>
  <si>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</si>
  <si>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</si>
  <si>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</si>
  <si>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</si>
  <si>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</si>
  <si>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</si>
  <si>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</si>
  <si>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</si>
  <si>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</si>
  <si>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</si>
  <si>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</si>
  <si>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</si>
  <si>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</si>
  <si>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</si>
  <si>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</si>
  <si>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</si>
  <si>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</si>
  <si>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</si>
  <si>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</si>
  <si>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</si>
  <si>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</si>
  <si>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</si>
  <si>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</si>
  <si>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</si>
  <si>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</si>
  <si>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</si>
  <si>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</si>
  <si>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</si>
  <si>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</si>
  <si>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</si>
  <si>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</si>
  <si>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</si>
  <si>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</si>
  <si>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</si>
  <si>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</si>
  <si>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</si>
  <si>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</si>
  <si>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</si>
  <si>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</si>
  <si>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</si>
  <si>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</si>
  <si>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</si>
  <si>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</si>
  <si>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</si>
  <si>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</si>
  <si>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</si>
  <si>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</si>
  <si>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</si>
  <si>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</si>
  <si>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</si>
  <si>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</si>
  <si>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</si>
  <si>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</si>
  <si>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</si>
  <si>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</si>
  <si>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</si>
  <si>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</si>
  <si>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</si>
  <si>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</si>
  <si>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</si>
  <si>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</si>
  <si>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</si>
  <si>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</si>
  <si>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</si>
  <si>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</si>
  <si>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</si>
  <si>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</si>
  <si>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</si>
  <si>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</si>
  <si>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</si>
  <si>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</si>
  <si>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</si>
  <si>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</si>
  <si>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</si>
  <si>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</si>
  <si>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</si>
  <si>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</si>
  <si>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</si>
  <si>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</si>
  <si>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</si>
  <si>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</si>
  <si>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</si>
  <si>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</si>
  <si>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</si>
  <si>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</si>
  <si>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</si>
  <si>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</si>
  <si>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</si>
  <si>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</si>
  <si>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</si>
  <si>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</si>
  <si>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</si>
  <si>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</si>
  <si>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</si>
  <si>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</si>
  <si>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</si>
  <si>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</si>
  <si>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</si>
  <si>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</si>
  <si>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</si>
  <si>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</si>
  <si>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</si>
  <si>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</si>
  <si>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</si>
  <si>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</si>
  <si>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</si>
  <si>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</si>
  <si>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</si>
  <si>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</si>
  <si>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</si>
  <si>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</si>
  <si>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</si>
  <si>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</si>
  <si>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</si>
  <si>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</si>
  <si>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</si>
  <si>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</si>
  <si>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</si>
  <si>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</si>
  <si>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</si>
  <si>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</si>
  <si>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</si>
  <si>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</si>
  <si>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</si>
  <si>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</si>
  <si>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</si>
  <si>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</si>
  <si>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</si>
  <si>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</si>
  <si>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</si>
  <si>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</si>
  <si>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</si>
  <si>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</si>
  <si>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</si>
  <si>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</si>
  <si>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</si>
  <si>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</si>
  <si>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</si>
  <si>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</si>
  <si>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</si>
  <si>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</si>
  <si>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</si>
  <si>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</si>
  <si>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</si>
  <si>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</si>
  <si>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</si>
  <si>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</si>
  <si>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</si>
  <si>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</si>
  <si>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</si>
  <si>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</si>
  <si>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</si>
  <si>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</si>
  <si>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</si>
  <si>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</si>
  <si>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</si>
  <si>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</si>
  <si>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</si>
  <si>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</si>
  <si>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</si>
  <si>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</si>
  <si>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</si>
  <si>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</si>
  <si>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</si>
  <si>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</si>
  <si>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</si>
  <si>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</si>
  <si>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</si>
  <si>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</si>
  <si>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</si>
  <si>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</si>
  <si>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</si>
  <si>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</si>
  <si>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</si>
  <si>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</si>
  <si>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</si>
  <si>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</si>
  <si>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</si>
  <si>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</si>
  <si>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</si>
  <si>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</si>
  <si>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</si>
  <si>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</si>
  <si>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</si>
  <si>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</si>
  <si>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</si>
  <si>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</si>
  <si>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</si>
  <si>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</si>
  <si>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</si>
  <si>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</si>
  <si>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</si>
  <si>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</si>
  <si>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</si>
  <si>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</si>
  <si>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</si>
  <si>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</si>
  <si>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</si>
  <si>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</si>
  <si>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</si>
  <si>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</si>
  <si>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</si>
  <si>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</si>
  <si>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</si>
  <si>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</si>
  <si>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</si>
  <si>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</si>
  <si>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</si>
  <si>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</si>
  <si>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</si>
  <si>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</si>
  <si>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</si>
  <si>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</si>
  <si>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</si>
  <si>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</si>
  <si>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</si>
  <si>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</si>
  <si>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</si>
  <si>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</si>
  <si>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</si>
  <si>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</si>
  <si>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</si>
  <si>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</si>
  <si>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</si>
  <si>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</si>
  <si>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</si>
  <si>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</si>
  <si>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</si>
  <si>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</si>
  <si>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</si>
  <si>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</si>
  <si>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</si>
  <si>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</si>
  <si>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</si>
  <si>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</si>
  <si>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</si>
  <si>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</si>
  <si>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</si>
  <si>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</si>
  <si>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</si>
  <si>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</si>
  <si>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</si>
  <si>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</si>
  <si>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</si>
  <si>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</si>
  <si>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</si>
  <si>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</si>
  <si>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</si>
  <si>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</si>
  <si>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</si>
  <si>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</si>
  <si>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</si>
  <si>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</si>
  <si>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</si>
  <si>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</si>
  <si>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</si>
  <si>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</si>
  <si>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</si>
  <si>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</si>
  <si>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</si>
  <si>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</si>
  <si>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</si>
  <si>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</si>
  <si>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</si>
  <si>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</si>
  <si>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</si>
  <si>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</si>
  <si>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</si>
  <si>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</si>
  <si>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</si>
  <si>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</si>
  <si>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</si>
  <si>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</si>
  <si>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</si>
  <si>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</si>
  <si>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</si>
  <si>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</si>
  <si>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</si>
  <si>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</si>
  <si>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</si>
  <si>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</si>
  <si>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</si>
  <si>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</si>
  <si>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</si>
  <si>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</si>
  <si>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</si>
  <si>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</si>
  <si>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</si>
  <si>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</si>
  <si>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</si>
  <si>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</si>
  <si>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</si>
  <si>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</si>
  <si>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</si>
  <si>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</si>
  <si>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</si>
  <si>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</si>
  <si>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</si>
  <si>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</si>
  <si>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</si>
  <si>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</si>
  <si>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</si>
  <si>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</si>
  <si>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</si>
  <si>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</si>
  <si>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</si>
  <si>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</si>
  <si>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</si>
  <si>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</si>
  <si>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</si>
  <si>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</si>
  <si>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</si>
  <si>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</si>
  <si>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</si>
  <si>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</si>
  <si>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</si>
  <si>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</si>
  <si>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</si>
  <si>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</si>
  <si>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</si>
  <si>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</si>
  <si>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</si>
  <si>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</si>
  <si>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</si>
  <si>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</si>
  <si>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</si>
  <si>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</si>
  <si>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</si>
  <si>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</si>
  <si>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</si>
  <si>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</si>
  <si>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</si>
  <si>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</si>
  <si>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</si>
  <si>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</si>
  <si>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</si>
  <si>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</si>
  <si>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</si>
  <si>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</si>
  <si>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</si>
  <si>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</si>
  <si>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</si>
  <si>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</si>
  <si>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</si>
  <si>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</si>
  <si>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</si>
  <si>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</si>
  <si>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</si>
  <si>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</si>
  <si>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</si>
  <si>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</si>
  <si>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</si>
  <si>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</si>
  <si>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</si>
  <si>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</si>
  <si>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</si>
  <si>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</si>
  <si>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</si>
  <si>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</si>
  <si>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</si>
  <si>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</si>
  <si>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</si>
  <si>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</si>
  <si>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</si>
  <si>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</si>
  <si>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</si>
  <si>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</si>
  <si>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</si>
  <si>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</si>
  <si>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</si>
  <si>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</si>
  <si>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</si>
  <si>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</si>
  <si>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</si>
  <si>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</si>
  <si>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</si>
  <si>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</si>
  <si>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</si>
  <si>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</si>
  <si>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</si>
  <si>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</si>
  <si>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</si>
  <si>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</si>
  <si>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</si>
  <si>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</si>
  <si>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</si>
  <si>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</si>
  <si>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</si>
  <si>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</si>
  <si>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</si>
  <si>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</si>
  <si>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</si>
  <si>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</si>
  <si>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</si>
  <si>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</si>
  <si>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</si>
  <si>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</si>
  <si>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</si>
  <si>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</si>
  <si>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</si>
  <si>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</si>
  <si>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</si>
  <si>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</si>
  <si>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</si>
  <si>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</si>
  <si>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</si>
  <si>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</si>
  <si>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</si>
  <si>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</si>
  <si>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</si>
  <si>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</si>
  <si>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</si>
  <si>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</si>
  <si>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</si>
  <si>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</si>
  <si>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</si>
  <si>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</si>
  <si>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</si>
  <si>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</si>
  <si>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</si>
  <si>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</si>
  <si>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</si>
  <si>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</si>
  <si>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</si>
  <si>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</si>
  <si>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</si>
  <si>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</si>
  <si>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</si>
  <si>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</si>
  <si>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</si>
  <si>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</si>
  <si>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</si>
  <si>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</si>
  <si>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</si>
  <si>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</si>
  <si>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</si>
  <si>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</si>
  <si>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</si>
  <si>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</si>
  <si>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</si>
  <si>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</si>
  <si>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</si>
  <si>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</si>
  <si>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</si>
  <si>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</si>
  <si>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</si>
  <si>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</si>
  <si>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</si>
  <si>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</si>
  <si>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</si>
  <si>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</si>
  <si>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</si>
  <si>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</si>
  <si>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</si>
  <si>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</si>
  <si>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</si>
  <si>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</si>
  <si>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</si>
  <si>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</si>
  <si>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</si>
  <si>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</si>
  <si>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</si>
  <si>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</si>
  <si>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</si>
  <si>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</si>
  <si>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</si>
  <si>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</si>
  <si>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</si>
  <si>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</si>
  <si>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</si>
  <si>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</si>
  <si>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</si>
  <si>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</si>
  <si>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</si>
  <si>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</si>
  <si>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</si>
  <si>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</si>
  <si>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</si>
  <si>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</si>
  <si>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</si>
  <si>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</si>
  <si>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</si>
  <si>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</si>
  <si>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</si>
  <si>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</si>
  <si>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</si>
  <si>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</si>
  <si>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</si>
  <si>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</si>
  <si>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</si>
  <si>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</si>
  <si>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</si>
  <si>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</si>
  <si>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</si>
  <si>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</si>
  <si>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</si>
  <si>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</si>
  <si>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</si>
  <si>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</si>
  <si>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</si>
  <si>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</si>
  <si>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</si>
  <si>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</si>
  <si>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</si>
  <si>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</si>
  <si>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</si>
  <si>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</si>
  <si>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</si>
  <si>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</si>
  <si>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</si>
  <si>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</si>
  <si>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</si>
  <si>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</si>
  <si>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</si>
  <si>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</si>
  <si>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</si>
  <si>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</si>
  <si>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</si>
  <si>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</si>
  <si>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</si>
  <si>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</si>
  <si>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</si>
  <si>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</si>
  <si>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</si>
  <si>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</si>
  <si>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</si>
  <si>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</si>
  <si>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</si>
  <si>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</si>
  <si>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</si>
  <si>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</si>
  <si>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</si>
  <si>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</si>
  <si>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</si>
  <si>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</si>
  <si>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</si>
  <si>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</si>
  <si>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</si>
  <si>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</si>
  <si>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</si>
  <si>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</si>
  <si>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</si>
  <si>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</si>
  <si>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</si>
  <si>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</si>
  <si>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</si>
  <si>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</si>
  <si>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</si>
  <si>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</si>
  <si>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</si>
  <si>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</si>
  <si>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</si>
  <si>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</si>
  <si>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</si>
  <si>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</si>
  <si>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</si>
  <si>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</si>
  <si>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</si>
  <si>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</si>
  <si>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</si>
  <si>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</si>
  <si>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</si>
  <si>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</si>
  <si>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</si>
  <si>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</si>
  <si>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</si>
  <si>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</si>
  <si>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</si>
  <si>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</si>
  <si>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</si>
  <si>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</si>
  <si>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</si>
  <si>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</si>
  <si>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</si>
  <si>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</si>
  <si>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</si>
  <si>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</si>
  <si>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</si>
  <si>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</si>
  <si>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</si>
  <si>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</si>
  <si>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</si>
  <si>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</si>
  <si>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</si>
  <si>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</si>
  <si>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</si>
  <si>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</si>
  <si>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</si>
  <si>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</si>
  <si>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</si>
  <si>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</si>
  <si>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</si>
  <si>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</si>
  <si>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</si>
  <si>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</si>
  <si>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</si>
  <si>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</si>
  <si>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</si>
  <si>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</si>
  <si>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</si>
  <si>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</si>
  <si>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</si>
  <si>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</si>
  <si>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</si>
  <si>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</si>
  <si>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</si>
  <si>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</si>
  <si>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</si>
  <si>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</si>
  <si>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</si>
  <si>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</si>
  <si>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</si>
  <si>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</si>
  <si>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</si>
  <si>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</si>
  <si>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</si>
  <si>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</si>
  <si>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</si>
  <si>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</si>
  <si>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</si>
  <si>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</si>
  <si>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</si>
  <si>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</si>
  <si>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</si>
  <si>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</si>
  <si>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</si>
  <si>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</si>
  <si>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</si>
  <si>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</si>
  <si>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</si>
  <si>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</si>
  <si>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</si>
  <si>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</si>
  <si>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</si>
  <si>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</si>
  <si>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</si>
  <si>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</si>
  <si>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</si>
  <si>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</si>
  <si>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</si>
  <si>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</si>
  <si>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</si>
  <si>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</si>
  <si>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</si>
  <si>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</si>
  <si>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</si>
  <si>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</si>
  <si>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</si>
  <si>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</si>
  <si>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</si>
  <si>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</si>
  <si>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</si>
  <si>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</si>
  <si>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</si>
  <si>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</si>
  <si>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</si>
  <si>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</si>
  <si>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</si>
  <si>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</si>
  <si>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</si>
  <si>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</si>
  <si>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</si>
  <si>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</si>
  <si>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</si>
  <si>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</si>
  <si>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</si>
  <si>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</si>
  <si>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</si>
  <si>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</si>
  <si>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</si>
  <si>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</si>
  <si>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</si>
  <si>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</si>
  <si>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</si>
  <si>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</si>
  <si>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</si>
  <si>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</si>
  <si>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</si>
  <si>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</si>
  <si>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</si>
  <si>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</si>
  <si>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</si>
  <si>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</si>
  <si>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</si>
  <si>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</si>
  <si>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</si>
  <si>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</si>
  <si>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</si>
  <si>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</si>
  <si>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</si>
  <si>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</si>
  <si>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</si>
  <si>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</si>
  <si>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</si>
  <si>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</si>
  <si>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</si>
  <si>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</si>
  <si>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</si>
  <si>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</si>
  <si>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</si>
  <si>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</si>
  <si>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</si>
  <si>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</si>
  <si>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</si>
  <si>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</si>
  <si>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</si>
  <si>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</si>
  <si>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</si>
  <si>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</si>
  <si>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</si>
  <si>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</si>
  <si>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</si>
  <si>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</si>
  <si>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</si>
  <si>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</si>
  <si>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</si>
  <si>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</si>
  <si>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</si>
  <si>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</si>
  <si>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</si>
  <si>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</si>
  <si>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</si>
  <si>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</si>
  <si>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</si>
  <si>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</si>
  <si>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</si>
  <si>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</si>
  <si>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</si>
  <si>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</si>
  <si>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</si>
  <si>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</si>
  <si>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</si>
  <si>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</si>
  <si>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</si>
  <si>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</si>
  <si>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</si>
  <si>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</si>
  <si>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</si>
  <si>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</si>
  <si>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</si>
  <si>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</si>
  <si>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</si>
  <si>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</si>
  <si>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</si>
  <si>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</si>
  <si>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</si>
  <si>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</si>
  <si>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</si>
  <si>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</si>
  <si>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</si>
  <si>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</si>
  <si>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</si>
  <si>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</si>
  <si>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</si>
  <si>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</si>
  <si>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</si>
  <si>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</si>
  <si>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</si>
  <si>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</si>
  <si>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</si>
  <si>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</si>
  <si>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</si>
  <si>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</si>
  <si>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</si>
  <si>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</si>
  <si>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</si>
  <si>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</si>
  <si>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</si>
  <si>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</si>
  <si>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</si>
  <si>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</si>
  <si>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</si>
  <si>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</si>
  <si>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</si>
  <si>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</si>
  <si>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</si>
  <si>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</si>
  <si>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</si>
  <si>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</si>
  <si>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</si>
  <si>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</si>
  <si>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</si>
  <si>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</si>
  <si>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</si>
  <si>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</si>
  <si>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</si>
  <si>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</si>
  <si>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</si>
  <si>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</si>
  <si>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</si>
  <si>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</si>
  <si>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</si>
  <si>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</si>
  <si>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</si>
  <si>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</si>
  <si>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</si>
  <si>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</si>
  <si>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</si>
  <si>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</si>
  <si>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</si>
  <si>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</si>
  <si>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</si>
  <si>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</si>
  <si>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</si>
  <si>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</si>
  <si>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</si>
  <si>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</si>
  <si>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</si>
  <si>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</si>
  <si>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</si>
  <si>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</si>
  <si>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</si>
  <si>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</si>
  <si>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</si>
  <si>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</si>
  <si>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</si>
  <si>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</si>
  <si>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</si>
  <si>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</si>
  <si>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</si>
  <si>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</si>
  <si>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</si>
  <si>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</si>
  <si>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</si>
  <si>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</si>
  <si>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</si>
  <si>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</si>
  <si>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</si>
  <si>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</si>
  <si>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</si>
  <si>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</si>
  <si>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</si>
  <si>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</si>
  <si>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</si>
  <si>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</si>
  <si>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</si>
  <si>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</si>
  <si>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</si>
  <si>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</si>
  <si>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</si>
  <si>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</si>
  <si>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</si>
  <si>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</si>
  <si>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</si>
  <si>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</si>
  <si>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</si>
  <si>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</si>
  <si>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</si>
  <si>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</si>
  <si>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</si>
  <si>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</si>
  <si>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</si>
  <si>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</si>
  <si>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</si>
  <si>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</si>
  <si>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</si>
  <si>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</si>
  <si>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</si>
  <si>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</si>
  <si>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</si>
  <si>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</si>
  <si>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</si>
  <si>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</si>
  <si>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</si>
  <si>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</si>
  <si>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</si>
  <si>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</si>
  <si>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</si>
  <si>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</si>
  <si>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</si>
  <si>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</si>
  <si>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</si>
  <si>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</si>
  <si>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</si>
  <si>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</si>
  <si>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</si>
  <si>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</si>
  <si>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</si>
  <si>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</si>
  <si>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</si>
  <si>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</si>
  <si>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</si>
  <si>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</si>
  <si>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</si>
  <si>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</si>
  <si>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</si>
  <si>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</si>
  <si>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</si>
  <si>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</si>
  <si>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</si>
  <si>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</si>
  <si>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</si>
  <si>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</si>
  <si>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</si>
  <si>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</si>
  <si>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</si>
  <si>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</si>
  <si>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</si>
  <si>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</si>
  <si>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</si>
  <si>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</si>
  <si>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</si>
  <si>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</si>
  <si>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</si>
  <si>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</si>
  <si>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</si>
  <si>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</si>
  <si>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</si>
  <si>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</si>
  <si>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</si>
  <si>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</si>
  <si>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</si>
  <si>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</si>
  <si>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</si>
  <si>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</si>
  <si>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</si>
  <si>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</si>
  <si>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</si>
  <si>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</si>
  <si>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</si>
  <si>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</si>
  <si>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</si>
  <si>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</si>
  <si>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</si>
  <si>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</si>
  <si>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</si>
  <si>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</si>
  <si>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</si>
  <si>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</si>
  <si>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</si>
  <si>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</si>
  <si>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</si>
  <si>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</si>
  <si>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</si>
  <si>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</si>
  <si>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</si>
  <si>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</si>
  <si>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</si>
  <si>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</si>
  <si>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</si>
  <si>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</si>
  <si>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</si>
  <si>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</si>
  <si>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</si>
  <si>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</si>
  <si>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</si>
  <si>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</si>
  <si>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</si>
  <si>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</si>
  <si>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</si>
  <si>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</si>
  <si>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</si>
  <si>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</si>
  <si>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</si>
  <si>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</si>
  <si>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</si>
  <si>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</si>
  <si>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</si>
  <si>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</si>
  <si>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</si>
  <si>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</si>
  <si>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</si>
  <si>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</si>
  <si>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</si>
  <si>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</si>
  <si>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</si>
  <si>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</si>
  <si>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</si>
  <si>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</si>
  <si>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</si>
  <si>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</si>
  <si>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</si>
  <si>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</si>
  <si>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</si>
  <si>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</si>
  <si>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</si>
  <si>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</si>
  <si>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</si>
  <si>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</si>
  <si>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</si>
  <si>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</si>
  <si>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</si>
  <si>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</si>
  <si>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</si>
  <si>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</si>
  <si>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</si>
  <si>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</si>
  <si>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</si>
  <si>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</si>
  <si>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</si>
  <si>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</si>
  <si>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</si>
  <si>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</si>
  <si>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</si>
  <si>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</si>
  <si>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</si>
  <si>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</si>
  <si>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</si>
  <si>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</si>
  <si>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</si>
  <si>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</si>
  <si>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</si>
  <si>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</si>
  <si>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</si>
  <si>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</si>
  <si>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</si>
  <si>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</si>
  <si>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</si>
  <si>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</si>
  <si>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</si>
  <si>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</si>
  <si>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</si>
  <si>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</si>
  <si>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</si>
  <si>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</si>
  <si>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</si>
  <si>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</si>
  <si>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</si>
  <si>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</si>
  <si>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</si>
  <si>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</si>
  <si>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</si>
  <si>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</si>
  <si>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</si>
  <si>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</si>
  <si>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</si>
  <si>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</si>
  <si>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</si>
  <si>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</si>
  <si>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</si>
  <si>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</si>
  <si>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</si>
  <si>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</si>
  <si>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</si>
  <si>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</si>
  <si>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</si>
  <si>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</si>
  <si>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</si>
  <si>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</si>
  <si>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</si>
  <si>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</si>
  <si>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</si>
  <si>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</si>
  <si>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</si>
  <si>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</si>
  <si>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</si>
  <si>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</si>
  <si>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</si>
  <si>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</si>
  <si>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</si>
  <si>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</si>
  <si>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</si>
  <si>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</si>
  <si>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</si>
  <si>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</si>
  <si>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</si>
  <si>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</si>
  <si>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</si>
  <si>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</si>
  <si>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</si>
  <si>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</si>
  <si>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</si>
  <si>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</si>
  <si>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</si>
  <si>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</si>
  <si>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</si>
  <si>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</si>
  <si>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</si>
  <si>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</si>
  <si>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</si>
  <si>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</si>
  <si>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</si>
  <si>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</si>
  <si>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</si>
  <si>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</si>
  <si>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</si>
  <si>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</si>
  <si>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</si>
  <si>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Category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</si>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</sst>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8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D-402F-AE9A-5B76F70797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C-4F26-919D-28D74AA83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9839135"/>
        <c:axId val="969857855"/>
      </c:barChart>
      <c:catAx>
        <c:axId val="96983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857855"/>
        <c:crosses val="autoZero"/>
        <c:auto val="1"/>
        <c:lblAlgn val="ctr"/>
        <c:lblOffset val="100"/>
        <c:noMultiLvlLbl val="0"/>
      </c:catAx>
      <c:valAx>
        <c:axId val="9698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83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Subcategory Outcomes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8-47A5-B220-395B09D9E7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E-47B6-B8BB-AA4AD802D5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E-47B6-B8BB-AA4AD802D57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E-47B6-B8BB-AA4AD802D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008239"/>
        <c:axId val="750992015"/>
      </c:barChart>
      <c:catAx>
        <c:axId val="7510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2015"/>
        <c:crosses val="autoZero"/>
        <c:auto val="1"/>
        <c:lblAlgn val="ctr"/>
        <c:lblOffset val="100"/>
        <c:noMultiLvlLbl val="0"/>
      </c:catAx>
      <c:valAx>
        <c:axId val="75099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5-4C62-AD26-5C95534CF3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5-4C62-AD26-5C95534CF3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5-4C62-AD26-5C95534CF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192575"/>
        <c:axId val="1696192159"/>
      </c:lineChart>
      <c:catAx>
        <c:axId val="169619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92159"/>
        <c:crosses val="autoZero"/>
        <c:auto val="1"/>
        <c:lblAlgn val="ctr"/>
        <c:lblOffset val="100"/>
        <c:noMultiLvlLbl val="0"/>
      </c:catAx>
      <c:valAx>
        <c:axId val="16961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9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0.22641509433962265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0.2857142857142857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1C-4F84-94E6-D1C73C53839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0.77358490566037741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0.7142857142857143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1C-4F84-94E6-D1C73C53839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1C-4F84-94E6-D1C73C538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659535"/>
        <c:axId val="18816607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6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B1C-4F84-94E6-D1C73C53839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15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B1C-4F84-94E6-D1C73C5383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B1C-4F84-94E6-D1C73C5383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53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21</c:v>
                      </c:pt>
                      <c:pt idx="9">
                        <c:v>1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1C-4F84-94E6-D1C73C53839A}"/>
                  </c:ext>
                </c:extLst>
              </c15:ser>
            </c15:filteredLineSeries>
          </c:ext>
        </c:extLst>
      </c:lineChart>
      <c:catAx>
        <c:axId val="188165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660783"/>
        <c:crosses val="autoZero"/>
        <c:auto val="1"/>
        <c:lblAlgn val="ctr"/>
        <c:lblOffset val="100"/>
        <c:noMultiLvlLbl val="0"/>
      </c:catAx>
      <c:valAx>
        <c:axId val="188166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</xdr:rowOff>
    </xdr:from>
    <xdr:to>
      <xdr:col>8</xdr:col>
      <xdr:colOff>600074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FFC68-D0EB-4B26-0C2B-DA12A7844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27</xdr:row>
      <xdr:rowOff>95250</xdr:rowOff>
    </xdr:from>
    <xdr:to>
      <xdr:col>13</xdr:col>
      <xdr:colOff>59530</xdr:colOff>
      <xdr:row>53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DE3DC-6A8B-2982-43B0-121EDAD7C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180975</xdr:rowOff>
    </xdr:from>
    <xdr:to>
      <xdr:col>5</xdr:col>
      <xdr:colOff>695324</xdr:colOff>
      <xdr:row>36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475D5-89AC-E907-5977-32C09167A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190498</xdr:rowOff>
    </xdr:from>
    <xdr:to>
      <xdr:col>7</xdr:col>
      <xdr:colOff>485776</xdr:colOff>
      <xdr:row>44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3665BF-D463-F70C-BEE9-A11A6346F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London" refreshedDate="44713.780395138892" createdVersion="8" refreshedVersion="8" minRefreshableVersion="3" recordCount="4114" xr:uid="{BAFF7E46-3E3F-4514-A3E5-C0F257D1C7F4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2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London" refreshedDate="44713.799655439812" createdVersion="8" refreshedVersion="8" minRefreshableVersion="3" recordCount="4114" xr:uid="{1D6F5DED-D47B-4A03-80FC-F567AACC4C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2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s v="film &amp; video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s v="film &amp; video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s v="film &amp; video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s v="film &amp; video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s v="film &amp; video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s v="film &amp; video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s v="film &amp; video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s v="film &amp; video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s v="film &amp; video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s v="film &amp; video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s v="film &amp; video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s v="film &amp; video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s v="film &amp; video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s v="film &amp; video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s v="film &amp; video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s v="film &amp; video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s v="film &amp; video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s v="film &amp; video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s v="film &amp; video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s v="film &amp; video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s v="film &amp; video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s v="film &amp; video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s v="film &amp; video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s v="film &amp; video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s v="film &amp; video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s v="film &amp; video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s v="film &amp; video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s v="film &amp; video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s v="film &amp; video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s v="film &amp; video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s v="film &amp; video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s v="film &amp; video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s v="film &amp; video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s v="film &amp; video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s v="film &amp; video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s v="film &amp; video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s v="film &amp; video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s v="film &amp; video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s v="film &amp; video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s v="film &amp; video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s v="film &amp; video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s v="film &amp; video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s v="film &amp; video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s v="film &amp; video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s v="film &amp; video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s v="film &amp; video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s v="film &amp; video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s v="film &amp; video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s v="film &amp; video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s v="film &amp; video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s v="film &amp; video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s v="film &amp; video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s v="film &amp; video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s v="film &amp; video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s v="film &amp; video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s v="film &amp; video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s v="film &amp; video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s v="film &amp; video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s v="film &amp; video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s v="film &amp; video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s v="film &amp; video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s v="film &amp; video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s v="film &amp; video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s v="film &amp; video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s v="film &amp; video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s v="film &amp; video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s v="film &amp; video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s v="film &amp; video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s v="film &amp; video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s v="film &amp; video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s v="film &amp; video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s v="film &amp; video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s v="film &amp; video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s v="film &amp; video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s v="film &amp; video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s v="film &amp; video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s v="film &amp; video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s v="film &amp; video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s v="film &amp; video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s v="film &amp; video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s v="film &amp; video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s v="film &amp; video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s v="film &amp; video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s v="film &amp; video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s v="film &amp; video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s v="film &amp; video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s v="film &amp; video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s v="film &amp; video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s v="film &amp; video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s v="film &amp; video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s v="film &amp; video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s v="film &amp; video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s v="film &amp; video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s v="film &amp; video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s v="film &amp; video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s v="film &amp; video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s v="film &amp; video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s v="film &amp; video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s v="film &amp; video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s v="film &amp; video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s v="film &amp; video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s v="film &amp; video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s v="film &amp; video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s v="film &amp; video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s v="film &amp; video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s v="film &amp; video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s v="film &amp; video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s v="film &amp; video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s v="film &amp; video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s v="film &amp; video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s v="film &amp; video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s v="film &amp; video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s v="film &amp; video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s v="film &amp; video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s v="film &amp; video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s v="film &amp; video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s v="film &amp; video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s v="film &amp; video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s v="film &amp; video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s v="film &amp; video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s v="film &amp; video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s v="film &amp; video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s v="film &amp; video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s v="film &amp; video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s v="film &amp; video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s v="film &amp; video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s v="film &amp; video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s v="film &amp; video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s v="film &amp; video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s v="film &amp; video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s v="film &amp; video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s v="film &amp; video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s v="film &amp; video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s v="film &amp; video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s v="film &amp; video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s v="film &amp; video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s v="film &amp; video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s v="film &amp; video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s v="film &amp; video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s v="film &amp; video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s v="film &amp; video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s v="film &amp; video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s v="film &amp; video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s v="film &amp; video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s v="film &amp; video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s v="film &amp; video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s v="film &amp; video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s v="film &amp; video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s v="film &amp; video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s v="film &amp; video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s v="film &amp; video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s v="film &amp; video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s v="film &amp; video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s v="film &amp; video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s v="film &amp; video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s v="film &amp; video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s v="film &amp; video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s v="film &amp; video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s v="film &amp; video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s v="film &amp; video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s v="film &amp; video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s v="film &amp; video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s v="film &amp; video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s v="film &amp; video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s v="film &amp; video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s v="film &amp; video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s v="film &amp; video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s v="film &amp; video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s v="film &amp; video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s v="film &amp; video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s v="film &amp; video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s v="film &amp; video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s v="film &amp; video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s v="film &amp; video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s v="film &amp; video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s v="film &amp; video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s v="film &amp; video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s v="film &amp; video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s v="film &amp; video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s v="film &amp; video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s v="film &amp; video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s v="film &amp; video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s v="film &amp; video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s v="film &amp; video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s v="film &amp; video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s v="film &amp; video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s v="film &amp; video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s v="film &amp; video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s v="film &amp; video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s v="film &amp; video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s v="film &amp; video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s v="film &amp; video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s v="film &amp; video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s v="film &amp; video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s v="film &amp; video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s v="film &amp; video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s v="film &amp; video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s v="film &amp; video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s v="film &amp; video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s v="film &amp; video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s v="film &amp; video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s v="film &amp; video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s v="film &amp; video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s v="film &amp; video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s v="film &amp; video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s v="film &amp; video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s v="film &amp; video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s v="film &amp; video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s v="film &amp; video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s v="film &amp; video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s v="film &amp; video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s v="film &amp; video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s v="film &amp; video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s v="film &amp; video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s v="film &amp; video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s v="film &amp; video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s v="film &amp; video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s v="film &amp; video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s v="film &amp; video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s v="film &amp; video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s v="film &amp; video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s v="film &amp; video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s v="film &amp; video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s v="film &amp; video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s v="film &amp; video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s v="film &amp; video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s v="film &amp; video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s v="film &amp; video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s v="film &amp; video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s v="film &amp; video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s v="film &amp; video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s v="film &amp; video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s v="film &amp; video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s v="film &amp; video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s v="film &amp; video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s v="film &amp; video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s v="film &amp; video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s v="film &amp; video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s v="film &amp; video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s v="film &amp; video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s v="film &amp; video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s v="film &amp; video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s v="film &amp; video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s v="film &amp; video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s v="film &amp; video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s v="film &amp; video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s v="film &amp; video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s v="film &amp; video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s v="film &amp; video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s v="film &amp; video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s v="film &amp; video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s v="film &amp; video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s v="film &amp; video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s v="film &amp; video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s v="film &amp; video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s v="film &amp; video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s v="film &amp; video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s v="film &amp; video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s v="film &amp; video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s v="film &amp; video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s v="film &amp; video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s v="film &amp; video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s v="film &amp; video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s v="film &amp; video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s v="film &amp; video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s v="film &amp; video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s v="film &amp; video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s v="film &amp; video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s v="film &amp; video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s v="film &amp; video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s v="film &amp; video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s v="film &amp; video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s v="film &amp; video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s v="film &amp; video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s v="film &amp; video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s v="film &amp; video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s v="film &amp; video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s v="film &amp; video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s v="film &amp; video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s v="film &amp; video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s v="film &amp; video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s v="film &amp; video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s v="film &amp; video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s v="film &amp; video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s v="film &amp; video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s v="film &amp; video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s v="film &amp; video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s v="film &amp; video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s v="film &amp; video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s v="film &amp; video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s v="film &amp; video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s v="film &amp; video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s v="film &amp; video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s v="film &amp; video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s v="film &amp; video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s v="film &amp; video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s v="film &amp; video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s v="film &amp; video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s v="film &amp; video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s v="film &amp; video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s v="film &amp; video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s v="film &amp; video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s v="film &amp; video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s v="film &amp; video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s v="film &amp; video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s v="film &amp; video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s v="film &amp; video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s v="film &amp; video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s v="film &amp; video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s v="film &amp; video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s v="film &amp; video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s v="film &amp; video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s v="film &amp; video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s v="film &amp; video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s v="film &amp; video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s v="film &amp; video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s v="film &amp; video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s v="film &amp; video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s v="film &amp; video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s v="film &amp; video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s v="film &amp; video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s v="film &amp; video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s v="film &amp; video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s v="film &amp; video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s v="film &amp; video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s v="film &amp; video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s v="film &amp; video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s v="film &amp; video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s v="film &amp; video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s v="film &amp; video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s v="film &amp; video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s v="film &amp; video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s v="film &amp; video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s v="film &amp; video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s v="film &amp; video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s v="film &amp; video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s v="film &amp; video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s v="film &amp; video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s v="film &amp; video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s v="film &amp; video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s v="film &amp; video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s v="film &amp; video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s v="film &amp; video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s v="film &amp; video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s v="film &amp; video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s v="film &amp; video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s v="film &amp; video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s v="film &amp; video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s v="film &amp; video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s v="film &amp; video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s v="film &amp; video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s v="film &amp; video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s v="film &amp; video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s v="film &amp; video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s v="film &amp; video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s v="film &amp; video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s v="film &amp; video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s v="film &amp; video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s v="film &amp; video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s v="film &amp; video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s v="film &amp; video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s v="film &amp; video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s v="film &amp; video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s v="film &amp; video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s v="film &amp; video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s v="film &amp; video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s v="film &amp; video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s v="film &amp; video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s v="film &amp; video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s v="film &amp; video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s v="film &amp; video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s v="film &amp; video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s v="film &amp; video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s v="film &amp; video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s v="film &amp; video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s v="film &amp; video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s v="film &amp; video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s v="film &amp; video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s v="film &amp; video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s v="film &amp; video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s v="film &amp; video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s v="film &amp; video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s v="film &amp; video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s v="film &amp; video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s v="film &amp; video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s v="film &amp; video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s v="film &amp; video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s v="film &amp; video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s v="film &amp; video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s v="film &amp; video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s v="film &amp; video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s v="film &amp; video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s v="film &amp; video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s v="film &amp; video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s v="film &amp; video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s v="film &amp; video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s v="film &amp; video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s v="film &amp; video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s v="film &amp; video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s v="film &amp; video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s v="film &amp; video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s v="film &amp; video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s v="film &amp; video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s v="film &amp; video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s v="film &amp; video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s v="film &amp; video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s v="film &amp; video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s v="film &amp; video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s v="film &amp; video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s v="film &amp; video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s v="film &amp; video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s v="film &amp; video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s v="film &amp; video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s v="film &amp; video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s v="film &amp; video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s v="film &amp; video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s v="film &amp; video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s v="film &amp; video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s v="film &amp; video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s v="film &amp; video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s v="film &amp; video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s v="film &amp; video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s v="film &amp; video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s v="film &amp; video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s v="film &amp; video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s v="film &amp; video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s v="film &amp; video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s v="film &amp; video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s v="film &amp; video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s v="film &amp; video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s v="film &amp; video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s v="film &amp; video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s v="film &amp; video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s v="film &amp; video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s v="film &amp; video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s v="film &amp; video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s v="film &amp; video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s v="film &amp; video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s v="film &amp; video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s v="film &amp; video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s v="film &amp; video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s v="film &amp; video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s v="film &amp; video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s v="film &amp; video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s v="film &amp; video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s v="film &amp; video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s v="film &amp; video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s v="film &amp; video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s v="film &amp; video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s v="film &amp; video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s v="film &amp; video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s v="film &amp; video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s v="film &amp; video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s v="film &amp; video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s v="film &amp; video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s v="film &amp; video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s v="film &amp; video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s v="film &amp; video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s v="film &amp; video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s v="film &amp; video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s v="film &amp; video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s v="film &amp; video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s v="film &amp; video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s v="film &amp; video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s v="film &amp; video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s v="film &amp; video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s v="film &amp; video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s v="film &amp; video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s v="film &amp; video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s v="film &amp; video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s v="film &amp; video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s v="film &amp; video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s v="film &amp; video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s v="film &amp; video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s v="film &amp; video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s v="film &amp; video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s v="film &amp; video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s v="film &amp; video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s v="film &amp; video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s v="film &amp; video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s v="film &amp; video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s v="film &amp; video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s v="film &amp; video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s v="film &amp; video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s v="film &amp; video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s v="film &amp; video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s v="film &amp; video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s v="film &amp; video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s v="film &amp; video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s v="film &amp; video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s v="film &amp; video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s v="film &amp; video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s v="film &amp; video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s v="film &amp; video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s v="film &amp; video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s v="film &amp; video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s v="film &amp; video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s v="film &amp; video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s v="film &amp; video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s v="film &amp; video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s v="film &amp; video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s v="film &amp; video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s v="film &amp; video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s v="film &amp; video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s v="film &amp; video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s v="film &amp; video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s v="film &amp; video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s v="film &amp; video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s v="film &amp; video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s v="film &amp; video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s v="film &amp; video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s v="film &amp; video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s v="film &amp; video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s v="film &amp; video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s v="film &amp; video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s v="film &amp; video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s v="film &amp; video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s v="film &amp; video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s v="film &amp; video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s v="film &amp; video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s v="film &amp; video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s v="theater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s v="theater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s v="theater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s v="theater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s v="theater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s v="theater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s v="theater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s v="theater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s v="theater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s v="theater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s v="theater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s v="theater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s v="theater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s v="theater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s v="theater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s v="theater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s v="theater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s v="theater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s v="theater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s v="theater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s v="technology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s v="technology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s v="technology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s v="technology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s v="technology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s v="technology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s v="technology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s v="technology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s v="technology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s v="technology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s v="technology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s v="technology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s v="technology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s v="technology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s v="technology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s v="technology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s v="technology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s v="technology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s v="technology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s v="technology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s v="technology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s v="technology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s v="technology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s v="technology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s v="technology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s v="technology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s v="technology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s v="technology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s v="technology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s v="technology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s v="technology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s v="technology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s v="technology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s v="technology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s v="technology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s v="technology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s v="technology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s v="technology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s v="technology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s v="technology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s v="technology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s v="technology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s v="technology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s v="technology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s v="technology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s v="technology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s v="technology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s v="technology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s v="technology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s v="technology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s v="technology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s v="technology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s v="technology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s v="technology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s v="technology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s v="technology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s v="technology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s v="technology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s v="technology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s v="technology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s v="technology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s v="technology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s v="technology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s v="technology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s v="technology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s v="technology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s v="technology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s v="technology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s v="technology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s v="technology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s v="technology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s v="technology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s v="technology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s v="technology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s v="technology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s v="technology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s v="technology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s v="technology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s v="technology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s v="technology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s v="technology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s v="technology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s v="technology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s v="technology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s v="technology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s v="technology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s v="technology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s v="technology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s v="technology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s v="technology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s v="technology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s v="technology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s v="technology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s v="technology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s v="technology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s v="technology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s v="technology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s v="technology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s v="technology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s v="technology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s v="technology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s v="technology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s v="technology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s v="technology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s v="technology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s v="technology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s v="technology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s v="technology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s v="technology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s v="technology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s v="technology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s v="technology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s v="technology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s v="technology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s v="technology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s v="technology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s v="technology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s v="technology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s v="technology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s v="technology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s v="technology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s v="technology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s v="technology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s v="technology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s v="technology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s v="technology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s v="technology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s v="technology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s v="technology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s v="technology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s v="technology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s v="technology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s v="technology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s v="technology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s v="technology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s v="technology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s v="technology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s v="technology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s v="technology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s v="technology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s v="technology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s v="technology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s v="technology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s v="technology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s v="technology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s v="technology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s v="technology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s v="technology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s v="technology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s v="technology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s v="technology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s v="technology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s v="technology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s v="technology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s v="technology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s v="technology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s v="technology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s v="technology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s v="technology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s v="technology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s v="technology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s v="technology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s v="technology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s v="technology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s v="technology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s v="technology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s v="technology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s v="technology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s v="technology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s v="technology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s v="technology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s v="technology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s v="technology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s v="technology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s v="technology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s v="technology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s v="technology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s v="technology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s v="technology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s v="technology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s v="publishing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s v="publishing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s v="publishing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s v="publishing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s v="publishing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s v="publishing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s v="publishing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s v="publishing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s v="publishing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s v="publishing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s v="publishing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s v="publishing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s v="publishing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s v="publishing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s v="publishing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s v="publishing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s v="publishing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s v="publishing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s v="publishing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s v="publishing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s v="publishing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s v="publishing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s v="publishing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s v="publishing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s v="publishing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s v="publishing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s v="publishing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s v="publishing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s v="publishing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s v="publishing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s v="publishing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s v="publishing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s v="publishing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s v="publishing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s v="publishing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s v="publishing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s v="publishing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s v="publishing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s v="publishing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s v="publishing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s v="publishing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s v="publishing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s v="publishing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s v="publishing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s v="publishing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s v="publishing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s v="publishing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s v="publishing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s v="publishing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s v="publishing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s v="publishing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s v="publishing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s v="publishing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s v="publishing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s v="publishing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s v="publishing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s v="publishing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s v="publishing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s v="publishing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s v="publishing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s v="music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s v="music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s v="music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s v="music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s v="music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s v="music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s v="music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s v="music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s v="music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s v="music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s v="music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s v="music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s v="music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s v="music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s v="music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s v="music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s v="music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s v="music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s v="music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s v="music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s v="music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s v="music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s v="music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s v="music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s v="music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s v="music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s v="music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s v="music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s v="music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s v="music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s v="music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s v="music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s v="music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s v="music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s v="music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s v="music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s v="music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s v="music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s v="music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s v="music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s v="music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s v="music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s v="music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s v="music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s v="music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s v="music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s v="music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s v="music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s v="music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s v="music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s v="music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s v="music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s v="music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s v="music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s v="music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s v="music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s v="music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s v="music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s v="music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s v="music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s v="music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s v="music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s v="music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s v="music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s v="music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s v="music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s v="music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s v="music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s v="music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s v="music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s v="music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s v="music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s v="music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s v="music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s v="music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s v="music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s v="music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s v="music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s v="music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s v="music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s v="music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s v="music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s v="music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s v="music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s v="music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s v="music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s v="music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s v="music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s v="music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s v="music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s v="music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s v="music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s v="music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s v="music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s v="music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s v="music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s v="music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s v="music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s v="music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s v="music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s v="music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s v="music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s v="music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s v="music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s v="music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s v="music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s v="music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s v="music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s v="music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s v="music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s v="music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s v="music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s v="music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s v="music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s v="music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s v="music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s v="music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s v="music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s v="music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s v="music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s v="music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s v="music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s v="music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s v="music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s v="music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s v="music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s v="music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s v="music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s v="music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s v="music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s v="music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s v="music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s v="music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s v="music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s v="music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s v="music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s v="music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s v="music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s v="music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s v="music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s v="music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s v="music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s v="music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s v="music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s v="music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s v="music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s v="music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s v="music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s v="music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s v="music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s v="music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s v="music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s v="music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s v="music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s v="music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s v="music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s v="music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s v="music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s v="music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s v="music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s v="technology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s v="technology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s v="technology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s v="technology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s v="technology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s v="technology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s v="technology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s v="technology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s v="technology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s v="technology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s v="technology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s v="technology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s v="technology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s v="technology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s v="technology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s v="technology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s v="technology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s v="technology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s v="technology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s v="technology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s v="technology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s v="technology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s v="technology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s v="technology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s v="technology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s v="technology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s v="technology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s v="technology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s v="technology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s v="technology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s v="technology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s v="technology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s v="technology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s v="technology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s v="technology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s v="technology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s v="technology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s v="technology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s v="technology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s v="technology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s v="technology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s v="technology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s v="technology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s v="technology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s v="technology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s v="technology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s v="technology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s v="technology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s v="technology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s v="technology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s v="technology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s v="technology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s v="technology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s v="technology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s v="technology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s v="technology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s v="technology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s v="technology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s v="technology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s v="technology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s v="technology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s v="technology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s v="technology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s v="technology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s v="technology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s v="technology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s v="technology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s v="technology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s v="technology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s v="technology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s v="technology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s v="technology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s v="technology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s v="technology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s v="technology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s v="technology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s v="technology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s v="technology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s v="technology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s v="technology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s v="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s v="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s v="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s v="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s v="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s v="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s v="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s v="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s v="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s v="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s v="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s v="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s v="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s v="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s v="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s v="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s v="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s v="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s v="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s v="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s v="journalism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s v="journalism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s v="journalism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s v="journalism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s v="journalism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s v="journalism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s v="journalism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s v="journalism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s v="journalism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s v="journalism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s v="journalism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s v="journalism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s v="journalism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s v="journalism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s v="journalism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s v="journalism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s v="journalism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s v="journalism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s v="journalism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s v="journalism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s v="journalism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s v="journalism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s v="journalism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s v="journalism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s v="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s v="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s v="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s v="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s v="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s v="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s v="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s v="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s v="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s v="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s v="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s v="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s v="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s v="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s v="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s v="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s v="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s v="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s v="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s v="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s v="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s v="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s v="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s v="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s v="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s v="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s v="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s v="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s v="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s v="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s v="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s v="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s v="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s v="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s v="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s v="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s v="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s v="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s v="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s v="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s v="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s v="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s v="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s v="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s v="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s v="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s v="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s v="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s v="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s v="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s v="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s v="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s v="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s v="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s v="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s v="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s v="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s v="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s v="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s v="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s v="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s v="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s v="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s v="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s v="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s v="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s v="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s v="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s v="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s v="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s v="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s v="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s v="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s v="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s v="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s v="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s v="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s v="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s v="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s v="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s v="food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s v="food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s v="food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s v="food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s v="food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s v="food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s v="food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s v="food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s v="food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s v="food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s v="food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s v="food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s v="food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s v="food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s v="food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s v="food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s v="food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s v="food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s v="food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s v="food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s v="food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s v="food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s v="food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s v="food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s v="food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s v="food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s v="food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s v="food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s v="food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s v="food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s v="food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s v="food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s v="food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s v="food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s v="food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s v="food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s v="food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s v="food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s v="food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s v="food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s v="photography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s v="photography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s v="photography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s v="photography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s v="photography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s v="photography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s v="photography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s v="photography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s v="photography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s v="photography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s v="photography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s v="photography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s v="photography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s v="photography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s v="photography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s v="photography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s v="photography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s v="photography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s v="photography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s v="photography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s v="photography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s v="photography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s v="photography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s v="photography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s v="photography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s v="photography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s v="photography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s v="photography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s v="photography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s v="photography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s v="photography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s v="photography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s v="photography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s v="photography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s v="photography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s v="photography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s v="photography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s v="photography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s v="photography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s v="photography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s v="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s v="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s v="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s v="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s v="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s v="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s v="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s v="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s v="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s v="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s v="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s v="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s v="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s v="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s v="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s v="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s v="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s v="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s v="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s v="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s v="music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s v="music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s v="music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s v="music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s v="music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s v="music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s v="music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s v="music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s v="music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s v="music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s v="music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s v="music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s v="music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s v="music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s v="music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s v="music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s v="music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s v="music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s v="music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s v="music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s v="music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s v="music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s v="music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s v="music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s v="music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s v="music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s v="music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s v="music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s v="music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s v="music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s v="music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s v="music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s v="music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s v="music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s v="music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s v="music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s v="music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s v="music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s v="music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s v="music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s v="theater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s v="theater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s v="theater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s v="theater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s v="theater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s v="theater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s v="theater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s v="theater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s v="theater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s v="theater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s v="theater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s v="theater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s v="theater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s v="theater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s v="theater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s v="theater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s v="theater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s v="theater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s v="theater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s v="theater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s v="technology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s v="technology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s v="technology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s v="technology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s v="technology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s v="technology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s v="technology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s v="technology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s v="technology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s v="technology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s v="technology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s v="technology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s v="technology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s v="technology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s v="technology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s v="technology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s v="technology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s v="technology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s v="technology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s v="technology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s v="technology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s v="technology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s v="technology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s v="technology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s v="technology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s v="technology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s v="technology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s v="technology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s v="technology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s v="technology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s v="technology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s v="technology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s v="technology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s v="technology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s v="technology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s v="technology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s v="technology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s v="technology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s v="technology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s v="technology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s v="publishing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s v="publishing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s v="publishing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s v="publishing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s v="publishing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s v="publishing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s v="publishing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s v="publishing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s v="publishing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s v="publishing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s v="publishing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s v="publishing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s v="publishing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s v="publishing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s v="publishing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s v="publishing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s v="publishing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s v="publishing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s v="publishing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s v="publishing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s v="music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s v="music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s v="music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s v="music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s v="music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s v="music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s v="music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s v="music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s v="music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s v="music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s v="music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s v="music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s v="music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s v="music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s v="music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s v="music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s v="music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s v="music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s v="music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s v="music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s v="music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s v="music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s v="music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s v="music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s v="music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s v="music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s v="music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s v="music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s v="music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s v="music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s v="music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s v="music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s v="music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s v="music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s v="music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s v="music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s v="music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s v="music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s v="music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s v="music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s v="publishing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s v="publishing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s v="publishing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s v="publishing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s v="publishing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s v="publishing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s v="publishing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s v="publishing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s v="publishing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s v="publishing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s v="publishing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s v="publishing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s v="publishing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s v="publishing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s v="publishing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s v="publishing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s v="publishing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s v="publishing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s v="publishing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s v="publishing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s v="publishing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s v="publishing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s v="publishing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s v="publishing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s v="publishing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s v="publishing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s v="publishing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s v="publishing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s v="publishing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s v="publishing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s v="publishing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s v="publishing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s v="publishing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s v="publishing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s v="publishing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s v="publishing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s v="publishing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s v="publishing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s v="publishing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s v="publishing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s v="publishing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s v="publishing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s v="publishing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s v="publishing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s v="publishing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s v="publishing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s v="publishing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s v="publishing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s v="publishing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s v="publishing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s v="publishing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s v="publishing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s v="publishing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s v="publishing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s v="publishing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s v="publishing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s v="publishing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s v="publishing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s v="publishing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s v="publishing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s v="publishing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s v="publishing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s v="publishing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s v="publishing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s v="publishing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s v="publishing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s v="publishing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s v="publishing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s v="publishing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s v="publishing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s v="publishing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s v="publishing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s v="publishing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s v="publishing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s v="publishing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s v="publishing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s v="publishing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s v="publishing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s v="publishing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s v="publishing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s v="publishing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s v="publishing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s v="publishing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s v="publishing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s v="publishing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s v="publishing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s v="publishing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s v="publishing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s v="publishing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s v="publishing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s v="publishing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s v="publishing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s v="publishing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s v="publishing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s v="publishing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s v="publishing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s v="publishing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s v="photography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s v="photography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s v="photography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s v="photography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s v="photography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s v="photography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s v="photography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s v="photography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s v="photography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s v="photography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s v="photography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s v="photography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s v="photography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s v="photography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s v="photography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s v="photography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s v="photography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s v="photography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s v="photography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s v="photography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s v="photography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s v="photography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s v="photography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s v="photography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s v="photography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s v="photography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s v="photography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s v="photography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s v="photography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s v="photography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s v="photography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s v="photography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s v="photography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s v="photography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s v="photography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s v="photography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s v="photography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s v="photography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s v="photography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s v="photography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s v="photography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s v="photography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s v="photography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s v="photography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s v="photography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s v="photography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s v="photography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s v="photography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s v="photography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s v="photography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s v="photography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s v="photography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s v="photography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s v="photography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s v="photography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s v="photography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s v="photography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s v="photography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s v="photography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s v="photography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s v="publishing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s v="publishing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s v="publishing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s v="publishing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s v="publishing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s v="publishing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s v="publishing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s v="publishing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s v="publishing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s v="publishing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s v="publishing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s v="publishing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s v="publishing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s v="publishing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s v="publishing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s v="publishing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s v="publishing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s v="publishing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s v="publishing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s v="publishing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s v="photography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s v="photography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s v="photography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s v="photography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s v="photography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s v="photography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s v="photography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s v="photography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s v="photography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s v="photography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s v="photography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s v="photography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s v="photography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s v="photography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s v="photography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s v="photography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s v="photography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s v="photography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s v="photography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s v="photography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s v="music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s v="music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s v="music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s v="music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s v="music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s v="music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s v="music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s v="music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s v="music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s v="music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s v="music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s v="music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s v="music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s v="music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s v="music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s v="music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s v="music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s v="music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s v="music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s v="music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s v="music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s v="music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s v="music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s v="music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s v="music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s v="music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s v="music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s v="music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s v="music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s v="music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s v="music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s v="music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s v="music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s v="music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s v="music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s v="music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s v="music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s v="music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s v="music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s v="music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s v="music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s v="music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s v="music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s v="music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s v="music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s v="music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s v="music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s v="music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s v="music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s v="music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s v="music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s v="music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s v="music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s v="music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s v="music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s v="music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s v="music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s v="music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s v="music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s v="music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s v="music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s v="music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s v="music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s v="music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s v="music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s v="music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s v="music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s v="music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s v="music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s v="music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s v="music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s v="music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s v="music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s v="music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s v="music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s v="music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s v="music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s v="music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s v="music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s v="music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s v="music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s v="music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s v="music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s v="music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s v="music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s v="music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s v="music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s v="music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s v="music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s v="music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s v="music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s v="music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s v="music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s v="music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s v="music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s v="music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s v="music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s v="music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s v="music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s v="music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s v="music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s v="music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s v="music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s v="music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s v="music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s v="music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s v="music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s v="music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s v="music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s v="music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s v="music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s v="music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s v="music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s v="music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s v="music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s v="music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s v="music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s v="music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s v="music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s v="music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s v="music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s v="music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s v="music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s v="music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s v="music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s v="music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s v="music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s v="music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s v="music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s v="music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s v="music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s v="music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s v="music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s v="music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s v="music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s v="music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s v="music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s v="music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s v="music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s v="music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s v="photography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s v="photography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s v="photography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s v="photography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s v="photography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s v="photography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s v="photography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s v="photography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s v="photography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s v="photography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s v="photography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s v="photography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s v="photography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s v="photography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s v="photography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s v="photography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s v="photography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s v="photography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s v="photography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s v="photography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s v="photography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s v="photography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s v="photography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s v="photography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s v="photography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s v="photography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s v="photography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s v="photography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s v="photography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s v="photography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s v="photography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s v="photography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s v="photography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s v="photography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s v="photography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s v="photography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s v="photography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s v="photography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s v="photography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s v="photography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s v="photography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s v="photography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s v="photography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s v="photography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s v="photography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s v="photography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s v="photography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s v="photography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s v="photography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s v="photography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s v="photography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s v="photography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s v="photography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s v="photography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s v="photography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s v="photography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s v="photography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s v="photography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s v="photography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s v="photography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s v="photography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s v="photography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s v="photography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s v="photography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s v="photography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s v="photography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s v="photography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s v="photography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s v="photography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s v="photography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s v="photography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s v="photography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s v="photography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s v="photography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s v="photography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s v="photography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s v="photography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s v="photography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s v="photography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s v="photography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s v="music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s v="music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s v="music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s v="music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s v="music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s v="music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s v="music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s v="music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s v="music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s v="music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s v="music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s v="music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s v="music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s v="music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s v="music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s v="music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s v="music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s v="music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s v="music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s v="music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s v="music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s v="music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s v="music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s v="music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s v="music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s v="music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s v="music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s v="music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s v="music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s v="music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s v="music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s v="music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s v="music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s v="music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s v="music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s v="music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s v="music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s v="music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s v="music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s v="music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s v="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s v="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s v="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s v="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s v="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s v="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s v="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s v="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s v="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s v="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s v="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s v="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s v="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s v="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s v="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s v="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s v="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s v="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s v="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s v="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s v="music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s v="music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s v="music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s v="music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s v="music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s v="music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s v="music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s v="music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s v="music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s v="music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s v="music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s v="music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s v="music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s v="music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s v="music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s v="music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s v="music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s v="music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s v="music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s v="music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s v="technology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s v="technology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s v="technology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s v="technology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s v="technology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s v="technology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s v="technology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s v="technology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s v="technology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s v="technology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s v="technology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s v="technology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s v="technology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s v="technology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s v="technology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s v="technology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s v="technology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s v="technology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s v="technology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s v="technology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s v="music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s v="music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s v="music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s v="music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s v="music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s v="music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s v="music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s v="music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s v="music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s v="music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s v="music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s v="music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s v="music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s v="music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s v="music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s v="music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s v="music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s v="music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s v="music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s v="music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s v="technology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s v="technology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s v="technology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s v="technology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s v="technology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s v="technology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s v="technology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s v="technology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s v="technology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s v="technology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s v="technology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s v="technology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s v="technology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s v="technology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s v="technology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s v="technology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s v="technology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s v="technology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s v="technology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s v="technology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s v="technology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s v="technology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s v="technology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s v="technology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s v="technology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s v="technology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s v="technology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s v="technology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s v="technology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s v="technology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s v="technology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s v="technology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s v="technology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s v="technology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s v="technology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s v="technology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s v="technology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s v="technology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s v="technology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s v="technology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s v="photography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s v="photography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s v="photography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s v="photography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s v="photography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s v="photography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s v="photography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s v="photography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s v="photography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s v="photography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s v="photography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s v="photography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s v="photography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s v="photography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s v="photography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s v="photography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s v="photography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s v="photography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s v="photography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s v="photography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s v="technology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s v="technology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s v="technology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s v="technology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s v="technology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s v="technology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s v="technology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s v="technology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s v="technology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s v="technology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s v="technology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s v="technology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s v="technology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s v="technology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s v="technology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s v="technology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s v="technology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s v="technology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s v="technology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s v="technology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s v="technology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s v="technology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s v="technology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s v="technology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s v="technology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s v="technology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s v="technology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s v="technology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s v="technology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s v="technology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s v="technology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s v="technology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s v="technology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s v="technology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s v="technology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s v="technology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s v="technology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s v="technology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s v="technology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s v="technology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s v="technology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s v="technology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s v="technology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s v="technology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s v="technology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s v="technology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s v="technology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s v="technology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s v="technology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s v="technology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s v="technology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s v="technology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s v="technology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s v="technology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s v="technology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s v="technology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s v="technology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s v="technology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s v="technology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s v="technology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s v="technology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s v="technology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s v="technology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s v="technology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s v="technology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s v="technology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s v="technology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s v="technology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s v="technology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s v="technology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s v="technology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s v="technology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s v="technology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s v="technology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s v="technology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s v="technology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s v="technology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s v="technology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s v="technology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s v="technology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s v="music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s v="music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s v="music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s v="music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s v="music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s v="music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s v="music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s v="music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s v="music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s v="music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s v="music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s v="music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s v="music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s v="music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s v="music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s v="music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s v="music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s v="music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s v="music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s v="music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s v="music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s v="music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s v="music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s v="music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s v="music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s v="music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s v="music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s v="music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s v="music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s v="music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s v="music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s v="music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s v="music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s v="music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s v="music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s v="music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s v="music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s v="music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s v="music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s v="music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s v="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s v="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s v="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s v="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s v="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s v="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s v="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s v="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s v="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s v="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s v="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s v="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s v="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s v="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s v="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s v="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s v="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s v="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s v="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s v="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s v="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s v="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s v="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s v="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s v="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s v="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s v="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s v="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s v="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s v="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s v="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s v="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s v="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s v="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s v="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s v="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s v="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s v="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s v="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s v="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s v="music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s v="music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s v="music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s v="music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s v="music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s v="music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s v="music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s v="music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s v="music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s v="music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s v="music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s v="music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s v="music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s v="music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s v="music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s v="music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s v="music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s v="music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s v="music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s v="music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s v="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s v="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s v="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s v="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s v="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s v="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s v="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s v="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s v="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s v="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s v="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s v="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s v="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s v="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s v="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s v="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s v="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s v="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s v="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s v="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s v="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s v="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s v="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s v="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s v="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s v="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s v="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s v="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s v="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s v="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s v="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s v="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s v="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s v="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s v="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s v="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s v="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s v="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s v="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s v="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s v="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s v="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s v="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s v="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s v="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s v="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s v="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s v="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s v="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s v="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s v="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s v="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s v="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s v="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s v="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s v="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s v="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s v="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s v="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s v="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s v="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s v="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s v="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s v="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s v="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s v="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s v="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s v="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s v="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s v="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s v="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s v="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s v="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s v="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s v="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s v="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s v="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s v="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s v="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s v="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s v="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s v="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s v="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s v="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s v="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s v="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s v="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s v="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s v="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s v="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s v="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s v="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s v="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s v="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s v="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s v="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s v="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s v="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s v="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s v="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s v="music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s v="music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s v="music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s v="music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s v="music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s v="music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s v="music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s v="music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s v="music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s v="music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s v="music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s v="music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s v="music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s v="music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s v="music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s v="music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s v="music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s v="music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s v="music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s v="music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s v="music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s v="music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s v="music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s v="music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s v="music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s v="music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s v="music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s v="music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s v="music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s v="music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s v="music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s v="music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s v="music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s v="music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s v="music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s v="music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s v="music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s v="music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s v="music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s v="music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s v="food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s v="food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s v="food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s v="food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s v="food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s v="food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s v="food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s v="food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s v="food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s v="food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s v="food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s v="food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s v="food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s v="food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s v="food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s v="food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s v="food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s v="food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s v="food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s v="food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s v="technology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s v="technology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s v="technology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s v="technology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s v="technology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s v="technology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s v="technology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s v="technology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s v="technology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s v="technology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s v="technology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s v="technology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s v="technology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s v="technology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s v="technology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s v="technology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s v="technology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s v="technology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s v="technology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s v="technology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s v="technology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s v="technology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s v="technology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s v="technology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s v="technology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s v="technology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s v="technology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s v="technology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s v="technology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s v="technology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s v="technology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s v="technology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s v="technology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s v="technology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s v="technology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s v="technology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s v="technology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s v="technology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s v="technology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s v="technology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s v="technology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s v="technology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s v="technology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s v="technology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s v="technology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s v="technology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s v="technology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s v="technology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s v="technology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s v="technology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s v="technology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s v="technology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s v="technology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s v="technology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s v="technology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s v="technology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s v="technology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s v="technology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s v="technology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s v="technology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s v="food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s v="food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s v="food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s v="food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s v="food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s v="food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s v="food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s v="food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s v="food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s v="food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s v="food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s v="food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s v="food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s v="food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s v="food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s v="food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s v="food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s v="food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s v="food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s v="food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s v="food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s v="food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s v="food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s v="food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s v="food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s v="food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s v="food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s v="food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s v="food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s v="food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s v="food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s v="food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s v="food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s v="food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s v="food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s v="food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s v="food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s v="food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s v="food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s v="food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s v="food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s v="food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s v="food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s v="food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s v="food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s v="food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s v="food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s v="food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s v="food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s v="food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s v="food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s v="food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s v="food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s v="food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s v="food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s v="food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s v="food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s v="food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s v="food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s v="food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s v="music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s v="music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s v="music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s v="music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s v="music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s v="music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s v="music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s v="music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s v="music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s v="music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s v="music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s v="music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s v="music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s v="music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s v="music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s v="music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s v="music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s v="music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s v="music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s v="music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s v="music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s v="music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s v="music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s v="music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s v="music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s v="music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s v="music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s v="music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s v="music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s v="music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s v="music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s v="music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s v="music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s v="music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s v="music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s v="music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s v="music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s v="music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s v="music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s v="music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s v="food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s v="food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s v="food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s v="food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s v="food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s v="food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s v="food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s v="food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s v="food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s v="food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s v="food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s v="food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s v="food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s v="food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s v="food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s v="food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s v="food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s v="food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s v="food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s v="food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s v="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s v="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s v="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s v="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s v="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s v="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s v="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s v="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s v="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s v="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s v="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s v="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s v="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s v="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s v="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s v="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s v="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s v="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s v="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s v="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s v="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s v="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s v="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s v="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s v="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s v="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s v="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s v="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s v="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s v="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s v="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s v="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s v="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s v="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s v="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s v="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s v="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s v="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s v="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s v="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s v="food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s v="food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s v="food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s v="food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s v="food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s v="food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s v="food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s v="food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s v="food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s v="food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s v="food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s v="food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s v="food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s v="food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s v="food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s v="food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s v="food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s v="food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s v="food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s v="food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s v="food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s v="food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s v="food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s v="food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s v="food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s v="food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s v="food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s v="food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s v="food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s v="food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s v="food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s v="food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s v="food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s v="food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s v="food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s v="food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s v="food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s v="food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s v="food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s v="food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s v="technology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s v="technology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s v="technology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s v="technology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s v="technology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s v="technology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s v="technology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s v="technology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s v="technology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s v="technology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s v="technology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s v="technology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s v="technology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s v="technology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s v="technology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s v="technology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s v="technology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s v="technology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s v="technology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s v="technology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s v="technology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s v="technology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s v="technology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s v="technology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s v="technology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s v="technology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s v="technology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s v="technology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s v="technology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s v="technology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s v="technology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s v="technology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s v="technology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s v="technology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s v="technology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s v="technology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s v="technology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s v="technology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s v="technology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s v="technology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s v="technology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s v="technology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s v="technology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s v="technology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s v="technology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s v="technology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s v="technology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s v="technology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s v="technology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s v="technology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s v="technology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s v="technology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s v="technology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s v="technology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s v="technology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s v="technology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s v="technology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s v="technology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s v="technology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s v="technology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s v="technology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s v="technology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s v="technology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s v="technology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s v="technology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s v="technology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s v="technology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s v="technology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s v="technology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s v="technology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s v="technology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s v="technology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s v="technology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s v="technology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s v="technology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s v="technology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s v="technology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s v="technology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s v="technology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s v="technology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s v="food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s v="food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s v="food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s v="food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s v="food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s v="food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s v="food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s v="food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s v="food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s v="food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s v="food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s v="food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s v="food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s v="food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s v="food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s v="food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s v="food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s v="food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s v="food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s v="food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s v="theater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s v="theater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s v="theater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s v="theater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s v="theater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s v="theater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s v="theater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s v="theater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s v="theater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s v="theater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s v="theater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s v="theater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s v="theater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s v="theater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s v="theater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s v="theater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s v="theater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s v="theater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s v="theater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s v="theater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s v="technology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s v="technology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s v="technology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s v="technology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s v="technology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s v="technology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s v="technology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s v="technology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s v="technology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s v="technology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s v="technology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s v="technology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s v="technology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s v="technology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s v="technology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s v="technology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s v="technology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s v="technology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s v="technology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s v="technology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s v="publishing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s v="publishing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s v="publishing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s v="publishing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s v="publishing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s v="publishing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s v="publishing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s v="publishing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s v="publishing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s v="publishing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s v="publishing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s v="publishing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s v="publishing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s v="publishing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s v="publishing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s v="publishing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s v="publishing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s v="publishing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s v="publishing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s v="publishing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s v="publishing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s v="publishing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s v="publishing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s v="publishing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s v="publishing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s v="publishing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s v="publishing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s v="publishing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s v="publishing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s v="publishing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s v="publishing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s v="publishing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s v="publishing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s v="publishing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s v="publishing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s v="publishing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s v="publishing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s v="publishing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s v="publishing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s v="publishing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s v="theater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s v="theater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s v="theater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s v="theater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s v="theater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s v="theater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s v="theater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s v="theater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s v="theater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s v="theater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s v="theater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s v="theater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s v="theater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s v="theater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s v="theater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s v="theater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s v="theater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s v="theater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s v="theater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s v="theater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s v="theater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s v="theater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s v="theater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s v="theater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s v="theater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s v="theater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s v="theater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s v="theater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s v="theater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s v="theater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s v="theater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s v="theater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s v="theater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s v="theater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s v="theater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s v="theater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s v="theater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s v="theater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s v="theater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s v="theater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s v="theater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s v="theater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s v="theater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s v="theater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s v="theater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s v="theater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s v="theater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s v="theater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s v="theater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s v="theater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s v="theater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s v="theater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s v="theater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s v="theater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s v="theater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s v="theater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s v="theater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s v="theater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s v="theater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s v="theater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s v="theater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s v="theater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s v="theater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s v="theater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s v="theater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s v="theater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s v="theater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s v="theater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s v="theater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s v="theater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s v="theater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s v="theater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s v="theater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s v="theater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s v="theater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s v="theater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s v="theater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s v="theater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s v="theater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s v="theater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s v="theater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s v="theater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s v="theater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s v="theater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s v="theater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s v="theater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s v="theater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s v="theater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s v="theater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s v="theater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s v="theater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s v="theater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s v="theater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s v="theater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s v="theater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s v="theater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s v="theater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s v="theater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s v="theater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s v="theater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s v="theater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s v="theater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s v="theater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s v="theater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s v="theater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s v="theater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s v="theater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s v="theater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s v="theater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s v="theater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s v="theater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s v="theater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s v="theater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s v="theater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s v="theater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s v="theater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s v="theater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s v="theater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s v="theater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s v="theater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s v="theater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s v="theater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s v="theater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s v="theater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s v="theater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s v="theater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s v="theater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s v="theater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s v="theater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s v="theater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s v="theater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s v="theater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s v="theater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s v="theater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s v="theater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s v="theater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s v="theater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s v="theater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s v="theater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s v="theater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s v="theater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s v="theater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s v="theater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s v="theater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s v="theater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s v="theater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s v="theater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s v="theater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s v="theater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s v="theater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s v="theater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s v="theater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s v="theater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s v="theater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s v="theater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s v="theater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s v="theater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s v="theater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s v="theater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s v="theater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s v="theater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s v="theater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s v="theater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s v="theater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s v="theater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s v="theater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s v="theater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s v="theater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s v="theater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s v="theater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s v="theater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s v="theater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s v="theater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s v="theater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s v="theater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s v="theater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s v="theater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s v="theater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s v="theater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s v="theater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s v="theater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s v="theater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s v="theater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s v="theater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s v="theater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s v="theater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s v="theater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s v="theater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s v="theater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s v="theater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s v="theater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s v="theater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s v="theater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s v="theater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s v="theater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s v="theater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s v="theater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s v="theater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s v="theater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s v="theater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s v="theater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s v="theater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s v="theater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s v="theater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s v="theater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s v="theater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s v="theater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s v="theater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s v="theater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s v="theater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s v="theater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s v="theater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s v="theater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s v="theater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s v="theater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s v="theater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s v="theater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s v="theater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s v="theater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s v="theater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s v="theater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s v="theater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s v="theater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s v="theater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s v="theater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s v="theater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s v="theater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s v="theater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s v="theater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s v="theater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s v="theater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s v="theater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s v="theater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s v="theater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s v="theater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s v="theater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s v="theater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s v="theater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s v="theater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s v="theater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s v="theater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s v="theater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s v="theater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s v="theater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s v="theater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s v="theater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s v="theater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s v="theater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s v="theater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s v="theater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s v="theater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s v="theater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s v="theater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s v="theater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s v="theater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s v="theater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s v="theater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s v="theater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s v="theater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s v="theater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s v="theater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s v="theater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s v="theater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s v="theater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s v="theater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s v="theater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s v="theater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s v="theater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s v="theater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s v="theater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s v="theater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s v="theater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s v="theater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s v="theater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s v="theater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s v="theater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s v="theater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s v="theater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s v="theater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s v="theater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s v="theater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s v="theater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s v="theater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s v="theater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s v="theater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s v="theater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s v="theater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s v="theater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s v="theater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s v="theater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s v="theater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s v="theater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s v="theater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s v="theater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s v="theater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s v="theater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s v="theater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s v="theater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s v="theater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s v="theater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s v="theater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s v="theater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s v="theater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s v="theater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s v="theater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s v="theater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s v="theater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s v="theater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s v="theater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s v="theater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s v="theater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s v="theater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s v="theater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s v="theater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s v="theater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s v="theater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s v="theater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s v="theater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s v="theater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s v="theater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s v="theater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s v="theater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s v="theater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s v="theater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s v="theater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s v="theater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s v="theater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s v="theater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s v="theater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s v="theater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s v="theater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s v="theater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s v="theater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s v="theater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s v="theater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s v="theater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s v="theater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s v="theater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s v="theater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s v="theater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s v="theater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s v="theater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s v="theater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s v="theater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s v="theater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s v="theater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s v="theater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s v="theater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s v="theater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s v="theater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s v="theater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s v="theater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s v="theater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s v="theater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s v="theater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s v="theater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s v="theater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s v="theater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s v="theater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s v="theater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s v="theater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s v="theater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s v="theater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s v="theater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s v="theater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s v="theater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s v="theater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s v="theater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s v="theater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s v="theater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s v="theater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s v="theater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s v="theater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s v="theater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s v="theater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s v="theater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s v="theater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s v="theater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s v="theater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s v="theater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s v="theater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s v="theater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s v="theater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s v="theater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s v="theater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s v="theater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s v="theater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s v="theater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s v="theater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s v="theater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s v="theater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s v="theater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s v="theater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s v="theater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s v="theater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s v="theater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s v="theater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s v="theater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s v="theater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s v="theater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s v="theater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s v="theater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s v="theater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s v="theater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s v="theater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s v="theater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s v="theater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s v="theater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s v="theater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s v="theater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s v="theater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s v="theater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s v="theater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s v="theater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s v="theater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s v="theater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s v="theater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s v="theater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s v="theater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s v="theater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s v="theater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s v="theater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s v="theater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s v="theater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s v="theater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s v="theater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s v="theater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s v="theater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s v="theater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s v="theater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s v="theater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s v="theater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s v="theater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s v="theater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s v="theater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s v="theater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s v="theater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s v="theater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s v="theater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s v="theater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s v="theater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s v="theater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s v="theater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s v="theater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s v="theater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s v="theater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s v="theater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s v="theater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s v="theater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s v="theater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s v="theater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s v="theater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s v="theater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s v="theater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s v="theater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s v="theater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s v="theater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s v="theater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s v="theater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s v="theater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s v="theater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s v="theater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s v="theater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s v="theater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s v="theater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s v="theater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s v="theater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s v="theater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s v="theater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s v="theater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s v="theater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s v="theater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s v="theater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s v="theater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s v="theater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s v="theater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s v="theater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s v="theater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s v="theater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s v="theater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s v="theater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s v="theater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s v="theater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s v="theater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s v="theater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s v="theater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s v="theater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s v="theater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s v="theater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s v="theater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s v="theater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s v="theater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s v="theater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s v="theater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s v="theater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s v="theater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s v="theater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s v="theater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s v="theater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s v="theater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s v="theater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s v="theater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s v="theater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s v="theater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s v="theater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s v="theater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s v="theater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s v="theater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s v="theater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s v="theater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s v="theater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s v="theater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s v="theater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s v="theater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s v="theater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s v="theater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s v="theater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s v="theater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s v="theater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s v="theater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s v="theater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s v="theater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s v="theater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s v="theater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s v="theater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s v="theater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s v="theater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s v="theater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s v="theater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s v="theater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s v="theater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s v="theater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s v="theater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s v="theater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s v="theater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s v="theater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s v="theater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s v="theater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s v="theater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s v="theater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s v="theater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s v="theater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s v="theater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s v="theater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s v="theater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s v="theater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s v="theater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s v="theater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s v="theater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s v="theater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s v="theater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s v="theater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s v="theater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s v="theater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s v="theater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s v="theater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s v="theater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s v="theater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s v="theater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s v="theater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s v="theater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s v="theater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s v="theater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s v="theater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s v="theater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s v="theater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s v="theater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s v="theater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s v="theater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s v="theater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s v="theater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s v="theater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s v="theater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s v="theater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s v="theater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s v="theater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s v="theater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s v="theater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s v="theater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s v="theater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s v="theater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s v="theater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s v="theater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s v="theater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s v="theater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s v="theater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s v="theater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s v="theater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s v="theater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s v="theater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s v="theater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s v="theater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s v="theater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s v="theater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s v="theater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s v="theater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s v="theater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s v="theater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s v="theater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s v="theater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s v="theater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s v="theater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s v="theater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s v="theater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s v="theater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s v="theater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s v="theater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s v="theater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s v="theater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s v="theater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s v="theater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s v="theater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s v="theater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s v="theater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s v="theater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s v="theater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s v="theater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s v="theater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s v="theater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s v="theater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s v="theater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s v="theater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s v="theater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s v="theater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s v="theater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s v="theater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s v="theater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s v="theater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s v="theater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s v="theater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s v="theater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s v="theater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s v="theater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s v="theater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s v="theater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s v="theater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s v="theater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s v="theater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s v="theater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s v="theater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s v="theater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s v="theater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s v="theater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s v="theater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s v="theater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s v="theater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s v="theater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s v="theater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s v="theater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s v="theater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s v="theater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s v="theater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s v="theater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s v="theater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s v="theater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s v="theater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s v="theater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s v="theater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s v="theater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s v="theater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s v="theater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s v="theater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s v="theater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s v="theater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s v="theater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s v="theater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s v="theater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s v="theater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s v="theater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s v="theater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s v="theater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s v="theater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s v="theater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s v="theater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s v="theater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s v="theater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s v="theater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s v="theater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s v="theater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s v="theater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s v="theater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s v="theater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s v="theater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s v="theater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s v="theater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s v="theater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s v="theater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s v="theater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s v="theater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s v="theater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s v="theater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s v="theater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s v="theater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s v="theater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s v="theater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s v="theater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s v="theater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s v="theater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s v="theater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s v="theater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s v="theater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s v="theater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s v="theater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s v="theater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s v="theater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s v="theater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s v="theater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s v="theater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s v="theater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s v="theater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s v="theater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s v="theater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s v="theater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s v="theater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s v="theater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s v="theater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s v="theater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s v="theater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s v="theater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s v="theater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s v="theater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s v="theater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s v="theater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s v="theater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s v="theater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s v="theater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s v="theater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s v="theater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s v="theater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s v="theater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s v="theater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s v="theater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s v="theater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s v="theater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s v="theater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s v="theater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s v="theater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s v="theater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s v="theater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s v="theater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s v="theater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s v="theater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s v="theater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s v="theater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s v="theater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s v="theater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s v="theater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s v="theater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s v="theater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s v="theater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s v="theater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s v="theater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s v="theater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s v="theater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s v="theater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s v="theater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s v="theater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s v="theater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s v="theater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s v="theater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s v="theater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s v="theater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s v="theater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s v="theater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s v="theater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s v="theater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s v="theater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s v="theater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s v="theater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s v="theater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s v="theater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s v="theater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s v="theater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s v="theater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s v="theater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s v="theater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s v="theater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s v="theater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s v="theater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s v="theater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s v="theater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s v="theater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s v="theater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s v="theater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s v="theater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s v="theater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s v="theater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s v="theater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s v="theater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s v="theater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s v="theater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s v="theater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s v="theater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s v="theater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s v="theater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s v="theater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s v="theater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s v="theater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s v="theater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s v="theater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s v="theater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s v="theater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s v="theater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s v="theater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s v="theater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s v="theater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s v="theater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s v="theater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s v="theater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s v="theater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s v="theater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s v="theater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s v="theater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s v="theater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s v="theater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s v="theater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s v="theater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s v="theater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s v="theater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s v="theater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s v="theater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s v="theater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s v="theater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s v="theater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s v="theater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s v="theater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s v="theater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s v="theater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s v="theater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s v="theater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s v="theater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s v="theater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s v="theater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s v="theater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s v="theater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s v="theater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s v="theater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s v="theater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s v="theater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s v="theater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s v="theater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s v="theater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s v="theater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s v="theater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s v="theater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s v="theater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s v="theater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s v="theater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s v="theater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s v="theater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s v="theater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s v="theater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s v="theater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s v="theater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s v="theater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s v="theater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s v="theater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s v="theater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s v="theater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s v="theater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s v="theater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s v="theater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s v="theater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s v="theater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s v="theater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s v="theater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s v="theater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s v="theater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s v="theater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s v="theater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s v="theater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s v="theater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s v="theater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s v="theater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s v="theater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s v="theater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s v="theater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s v="theater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s v="theater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s v="theater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s v="theater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s v="theater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s v="theater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s v="theater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s v="theater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s v="theater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s v="theater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s v="theater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s v="theater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s v="theater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s v="theater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s v="theater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s v="theater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s v="theater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s v="theater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s v="theater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s v="theater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s v="theater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s v="theater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s v="theater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s v="theater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s v="theater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s v="theater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s v="theater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s v="theater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s v="theater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s v="theater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s v="theater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s v="theater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s v="theater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s v="theater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s v="theater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s v="theater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s v="theater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s v="theater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s v="theater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s v="theater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s v="theater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s v="theater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s v="theater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s v="theater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s v="theater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s v="theater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s v="theater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s v="theater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s v="theater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s v="theater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s v="theater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s v="theater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s v="theater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s v="theater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s v="theater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s v="theater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s v="theater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s v="theater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s v="theater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s v="theater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s v="theater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s v="theater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s v="theater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s v="theater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s v="theater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s v="theater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s v="theater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s v="theater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s v="theater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s v="theater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s v="theater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s v="theater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s v="theater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s v="theater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s v="theater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s v="theater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s v="theater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s v="theater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s v="theater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s v="theater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s v="theater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s v="theater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s v="theater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s v="theater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s v="theater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s v="theater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s v="theater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s v="theater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s v="theater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s v="theater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s v="theater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s v="theater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s v="theater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s v="theater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s v="theater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s v="theater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s v="theater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s v="theater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s v="theater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s v="theater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s v="theater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s v="theater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s v="theater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s v="theater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s v="theater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s v="theater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s v="theater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s v="theater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s v="theater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s v="theater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s v="theater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s v="theater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s v="theater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s v="theater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s v="theater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s v="theater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s v="theater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s v="theater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s v="theater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s v="theater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s v="theater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s v="theater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s v="theater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s v="theater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s v="theater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s v="theater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s v="theater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s v="theater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s v="theater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s v="theater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s v="theater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s v="theater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s v="theater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s v="theater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s v="theater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s v="theater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s v="theater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s v="theater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s v="theater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s v="theater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s v="theater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s v="theater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s v="theater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s v="theater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s v="theater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s v="theater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s v="theater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s v="theater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s v="theater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s v="theater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s v="theater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s v="theater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s v="theater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s v="theater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s v="theater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s v="theater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s v="theater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s v="theater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s v="theater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s v="theater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s v="theater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s v="theater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s v="theater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s v="theater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s v="theater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s v="theater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s v="theater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s v="theater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s v="theater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s v="theater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s v="theater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s v="theater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s v="theater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s v="theater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s v="theater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s v="theater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s v="theater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s v="theater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s v="theater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s v="theater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s v="theater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s v="theater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s v="theater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s v="theater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s v="theater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s v="theater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s v="theater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s v="theater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s v="theater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s v="theater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s v="theater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s v="theater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s v="theater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s v="theater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s v="theater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s v="theater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s v="theater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s v="theater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s v="theater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s v="theater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s v="theater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s v="theater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s v="theater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s v="theater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s v="theater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s v="theater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s v="theater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s v="theater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s v="theater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s v="theater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s v="theater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s v="theater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s v="theater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s v="theater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s v="theater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s v="theater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s v="theater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s v="theater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s v="theater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s v="theater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s v="theater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s v="theater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s v="theater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s v="theater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s v="theater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s v="theater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s v="theater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s v="theater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s v="theater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s v="theater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s v="theater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s v="theater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s v="theater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s v="theater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s v="theater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s v="theater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s v="theater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s v="theater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s v="theater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s v="theater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s v="theater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s v="theater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s v="theater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s v="theater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s v="theater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s v="theater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s v="theater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s v="theater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s v="theater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s v="theater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s v="theater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s v="theater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s v="theater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s v="theater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s v="theater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s v="theater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s v="theater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s v="theater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s v="theater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s v="theater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s v="theater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s v="theater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s v="theater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s v="theater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s v="theater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s v="theater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s v="theater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s v="theater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s v="theater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s v="theater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s v="theater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s v="theater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s v="theater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s v="theater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s v="theater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s v="theater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s v="theater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s v="theater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s v="theater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s v="theater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s v="theater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s v="theater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s v="theater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s v="theater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s v="theater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s v="theater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s v="theater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s v="theater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s v="theater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s v="theater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s v="theater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s v="theater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s v="theater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s v="theater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s v="theater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s v="theater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s v="theater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s v="theater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s v="theater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s v="theater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s v="theater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s v="theater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s v="theater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s v="theater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s v="theater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s v="theater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s v="theater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s v="theater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s v="theater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s v="theater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s v="theater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s v="theater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s v="theater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s v="theater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s v="theater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s v="theater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s v="theater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s v="theater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s v="theater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s v="theater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s v="theater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s v="theater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s v="theater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s v="theater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s v="theater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s v="theater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s v="theater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s v="theater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s v="theater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s v="theater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s v="theater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s v="theater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s v="theater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s v="theater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s v="theater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s v="theater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s v="theater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s v="theater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s v="theater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s v="theater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s v="theater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s v="theater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s v="theater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s v="theater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s v="theater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s v="theater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s v="theater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s v="theater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s v="theater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s v="theater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s v="theater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s v="theater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s v="theater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s v="theater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s v="theater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s v="theater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s v="theater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s v="theater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s v="theater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s v="theater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s v="theater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s v="theater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s v="theater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s v="theater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s v="theater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s v="theater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s v="theater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s v="theater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s v="theater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s v="theater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s v="theater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s v="theater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s v="theater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s v="theater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s v="theater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s v="theater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s v="theater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s v="theater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s v="theater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s v="theater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s v="theater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s v="theater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s v="theater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s v="theater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s v="theater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s v="theater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s v="theater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s v="theater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s v="theater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s v="theater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s v="theater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s v="theater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s v="theater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s v="theater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s v="theater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s v="theater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s v="theater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s v="theater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s v="theater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s v="theater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s v="theater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s v="theater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s v="theater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s v="theater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s v="theater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s v="theater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s v="theater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s v="theater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s v="theater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s v="theater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s v="theater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s v="theater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s v="theater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s v="theater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s v="theater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s v="theater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s v="theater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s v="theater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s v="theater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s v="theater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s v="theater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s v="theater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s v="theater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s v="theater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s v="theater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s v="theater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s v="theater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s v="theater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s v="theater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s v="theater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s v="theater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s v="theater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s v="theater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s v="theater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s v="theater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s v="theater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s v="theater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s v="theater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s v="theater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s v="theater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s v="theater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s v="theater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s v="theater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s v="theater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s v="theater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s v="theater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s v="theater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s v="theater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s v="theater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s v="theater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s v="theater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s v="theater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s v="theater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s v="theater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s v="theater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s v="theater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66901-08ED-4A0B-9FB3-12869722AEF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4" firstHeaderRow="1" firstDataRow="2" firstDataCol="1" rowPageCount="1" colPageCount="1"/>
  <pivotFields count="19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F423E-F190-47C2-A788-91AB7483FE1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1F6FE-2AD6-41FB-A51A-4BA43EB679F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1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B10" sqref="B1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1" customWidth="1"/>
    <col min="15" max="15" width="16.140625" customWidth="1"/>
    <col min="16" max="16" width="20.5703125" customWidth="1"/>
    <col min="17" max="17" width="19.7109375" customWidth="1"/>
    <col min="18" max="18" width="31" customWidth="1"/>
    <col min="19" max="19" width="27.7109375" customWidth="1"/>
    <col min="20" max="20" width="31.285156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8322</v>
      </c>
      <c r="O1" s="1" t="s">
        <v>8323</v>
      </c>
      <c r="P1" s="1" t="s">
        <v>8264</v>
      </c>
      <c r="Q1" s="1" t="s">
        <v>8265</v>
      </c>
      <c r="R1" s="11" t="s">
        <v>8322</v>
      </c>
      <c r="S1" s="1" t="s">
        <v>8324</v>
      </c>
      <c r="T1" s="1" t="s">
        <v>8325</v>
      </c>
      <c r="U1" s="1" t="s">
        <v>8349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>
        <f>ROUND(E2/D2*100,0)</f>
        <v>137</v>
      </c>
      <c r="Q2">
        <f>IFERROR(ROUND(E2/L2,2),0)</f>
        <v>63.92</v>
      </c>
      <c r="R2" s="12" t="s">
        <v>8267</v>
      </c>
      <c r="S2" s="17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10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>
        <f t="shared" ref="P3:P66" si="0">ROUND(E3/D3*100,0)</f>
        <v>143</v>
      </c>
      <c r="Q3">
        <f t="shared" ref="Q3:Q66" si="1">IFERROR(ROUND(E3/L3,2),0)</f>
        <v>185.48</v>
      </c>
      <c r="R3" s="12" t="s">
        <v>8267</v>
      </c>
      <c r="S3" s="17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>
        <f t="shared" si="0"/>
        <v>105</v>
      </c>
      <c r="Q4">
        <f t="shared" si="1"/>
        <v>15</v>
      </c>
      <c r="R4" s="12" t="s">
        <v>8267</v>
      </c>
      <c r="S4" s="17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>
        <f t="shared" si="0"/>
        <v>104</v>
      </c>
      <c r="Q5">
        <f t="shared" si="1"/>
        <v>69.27</v>
      </c>
      <c r="R5" s="12" t="s">
        <v>8267</v>
      </c>
      <c r="S5" s="17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>
        <f t="shared" si="0"/>
        <v>123</v>
      </c>
      <c r="Q6">
        <f t="shared" si="1"/>
        <v>190.55</v>
      </c>
      <c r="R6" s="12" t="s">
        <v>8267</v>
      </c>
      <c r="S6" s="17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>
        <f t="shared" si="0"/>
        <v>110</v>
      </c>
      <c r="Q7">
        <f t="shared" si="1"/>
        <v>93.4</v>
      </c>
      <c r="R7" s="12" t="s">
        <v>8267</v>
      </c>
      <c r="S7" s="17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>
        <f t="shared" si="0"/>
        <v>106</v>
      </c>
      <c r="Q8">
        <f t="shared" si="1"/>
        <v>146.88</v>
      </c>
      <c r="R8" s="12" t="s">
        <v>8267</v>
      </c>
      <c r="S8" s="17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>
        <f t="shared" si="0"/>
        <v>101</v>
      </c>
      <c r="Q9">
        <f t="shared" si="1"/>
        <v>159.82</v>
      </c>
      <c r="R9" s="12" t="s">
        <v>8267</v>
      </c>
      <c r="S9" s="17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2" t="s">
        <v>8267</v>
      </c>
      <c r="S10" s="17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>
        <f t="shared" si="0"/>
        <v>126</v>
      </c>
      <c r="Q11">
        <f t="shared" si="1"/>
        <v>31.5</v>
      </c>
      <c r="R11" s="12" t="s">
        <v>8267</v>
      </c>
      <c r="S11" s="17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>
        <f t="shared" si="0"/>
        <v>101</v>
      </c>
      <c r="Q12">
        <f t="shared" si="1"/>
        <v>158.68</v>
      </c>
      <c r="R12" s="12" t="s">
        <v>8267</v>
      </c>
      <c r="S12" s="17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>
        <f t="shared" si="0"/>
        <v>121</v>
      </c>
      <c r="Q13">
        <f t="shared" si="1"/>
        <v>80.33</v>
      </c>
      <c r="R13" s="12" t="s">
        <v>8267</v>
      </c>
      <c r="S13" s="17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>
        <f t="shared" si="0"/>
        <v>165</v>
      </c>
      <c r="Q14">
        <f t="shared" si="1"/>
        <v>59.96</v>
      </c>
      <c r="R14" s="12" t="s">
        <v>8267</v>
      </c>
      <c r="S14" s="17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>
        <f t="shared" si="0"/>
        <v>160</v>
      </c>
      <c r="Q15">
        <f t="shared" si="1"/>
        <v>109.78</v>
      </c>
      <c r="R15" s="12" t="s">
        <v>8267</v>
      </c>
      <c r="S15" s="17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>
        <f t="shared" si="0"/>
        <v>101</v>
      </c>
      <c r="Q16">
        <f t="shared" si="1"/>
        <v>147.71</v>
      </c>
      <c r="R16" s="12" t="s">
        <v>8267</v>
      </c>
      <c r="S16" s="17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>
        <f t="shared" si="0"/>
        <v>107</v>
      </c>
      <c r="Q17">
        <f t="shared" si="1"/>
        <v>21.76</v>
      </c>
      <c r="R17" s="12" t="s">
        <v>8267</v>
      </c>
      <c r="S17" s="17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>
        <f t="shared" si="0"/>
        <v>100</v>
      </c>
      <c r="Q18">
        <f t="shared" si="1"/>
        <v>171.84</v>
      </c>
      <c r="R18" s="12" t="s">
        <v>8267</v>
      </c>
      <c r="S18" s="17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>
        <f t="shared" si="0"/>
        <v>101</v>
      </c>
      <c r="Q19">
        <f t="shared" si="1"/>
        <v>41.94</v>
      </c>
      <c r="R19" s="12" t="s">
        <v>8267</v>
      </c>
      <c r="S19" s="17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>
        <f t="shared" si="0"/>
        <v>106</v>
      </c>
      <c r="Q20">
        <f t="shared" si="1"/>
        <v>93.26</v>
      </c>
      <c r="R20" s="12" t="s">
        <v>8267</v>
      </c>
      <c r="S20" s="17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>
        <f t="shared" si="0"/>
        <v>145</v>
      </c>
      <c r="Q21">
        <f t="shared" si="1"/>
        <v>56.14</v>
      </c>
      <c r="R21" s="12" t="s">
        <v>8267</v>
      </c>
      <c r="S21" s="17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>
        <f t="shared" si="0"/>
        <v>100</v>
      </c>
      <c r="Q22">
        <f t="shared" si="1"/>
        <v>80.16</v>
      </c>
      <c r="R22" s="12" t="s">
        <v>8267</v>
      </c>
      <c r="S22" s="17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>
        <f t="shared" si="0"/>
        <v>109</v>
      </c>
      <c r="Q23">
        <f t="shared" si="1"/>
        <v>199.9</v>
      </c>
      <c r="R23" s="12" t="s">
        <v>8267</v>
      </c>
      <c r="S23" s="17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>
        <f t="shared" si="0"/>
        <v>117</v>
      </c>
      <c r="Q24">
        <f t="shared" si="1"/>
        <v>51.25</v>
      </c>
      <c r="R24" s="12" t="s">
        <v>8267</v>
      </c>
      <c r="S24" s="17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>
        <f t="shared" si="0"/>
        <v>119</v>
      </c>
      <c r="Q25">
        <f t="shared" si="1"/>
        <v>103.04</v>
      </c>
      <c r="R25" s="12" t="s">
        <v>8267</v>
      </c>
      <c r="S25" s="17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2" t="s">
        <v>8267</v>
      </c>
      <c r="S26" s="17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>
        <f t="shared" si="0"/>
        <v>133</v>
      </c>
      <c r="Q27">
        <f t="shared" si="1"/>
        <v>57.14</v>
      </c>
      <c r="R27" s="12" t="s">
        <v>8267</v>
      </c>
      <c r="S27" s="17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>
        <f t="shared" si="0"/>
        <v>155</v>
      </c>
      <c r="Q28">
        <f t="shared" si="1"/>
        <v>102.11</v>
      </c>
      <c r="R28" s="12" t="s">
        <v>8267</v>
      </c>
      <c r="S28" s="17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>
        <f t="shared" si="0"/>
        <v>112</v>
      </c>
      <c r="Q29">
        <f t="shared" si="1"/>
        <v>148.97</v>
      </c>
      <c r="R29" s="12" t="s">
        <v>8267</v>
      </c>
      <c r="S29" s="17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>
        <f t="shared" si="0"/>
        <v>100</v>
      </c>
      <c r="Q30">
        <f t="shared" si="1"/>
        <v>169.61</v>
      </c>
      <c r="R30" s="12" t="s">
        <v>8267</v>
      </c>
      <c r="S30" s="17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>
        <f t="shared" si="0"/>
        <v>123</v>
      </c>
      <c r="Q31">
        <f t="shared" si="1"/>
        <v>31.62</v>
      </c>
      <c r="R31" s="12" t="s">
        <v>8267</v>
      </c>
      <c r="S31" s="17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>
        <f t="shared" si="0"/>
        <v>101</v>
      </c>
      <c r="Q32">
        <f t="shared" si="1"/>
        <v>76.45</v>
      </c>
      <c r="R32" s="12" t="s">
        <v>8267</v>
      </c>
      <c r="S32" s="17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>
        <f t="shared" si="0"/>
        <v>100</v>
      </c>
      <c r="Q33">
        <f t="shared" si="1"/>
        <v>13</v>
      </c>
      <c r="R33" s="12" t="s">
        <v>8267</v>
      </c>
      <c r="S33" s="17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>
        <f t="shared" si="0"/>
        <v>100</v>
      </c>
      <c r="Q34">
        <f t="shared" si="1"/>
        <v>320.45</v>
      </c>
      <c r="R34" s="12" t="s">
        <v>8267</v>
      </c>
      <c r="S34" s="17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>
        <f t="shared" si="0"/>
        <v>102</v>
      </c>
      <c r="Q35">
        <f t="shared" si="1"/>
        <v>83.75</v>
      </c>
      <c r="R35" s="12" t="s">
        <v>8267</v>
      </c>
      <c r="S35" s="17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>
        <f t="shared" si="0"/>
        <v>130</v>
      </c>
      <c r="Q36">
        <f t="shared" si="1"/>
        <v>49.88</v>
      </c>
      <c r="R36" s="12" t="s">
        <v>8267</v>
      </c>
      <c r="S36" s="17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>
        <f t="shared" si="0"/>
        <v>167</v>
      </c>
      <c r="Q37">
        <f t="shared" si="1"/>
        <v>59.46</v>
      </c>
      <c r="R37" s="12" t="s">
        <v>8267</v>
      </c>
      <c r="S37" s="17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>
        <f t="shared" si="0"/>
        <v>142</v>
      </c>
      <c r="Q38">
        <f t="shared" si="1"/>
        <v>193.84</v>
      </c>
      <c r="R38" s="12" t="s">
        <v>8267</v>
      </c>
      <c r="S38" s="17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>
        <f t="shared" si="0"/>
        <v>183</v>
      </c>
      <c r="Q39">
        <f t="shared" si="1"/>
        <v>159.51</v>
      </c>
      <c r="R39" s="12" t="s">
        <v>8267</v>
      </c>
      <c r="S39" s="17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>
        <f t="shared" si="0"/>
        <v>110</v>
      </c>
      <c r="Q40">
        <f t="shared" si="1"/>
        <v>41.68</v>
      </c>
      <c r="R40" s="12" t="s">
        <v>8267</v>
      </c>
      <c r="S40" s="17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>
        <f t="shared" si="0"/>
        <v>131</v>
      </c>
      <c r="Q41">
        <f t="shared" si="1"/>
        <v>150.9</v>
      </c>
      <c r="R41" s="12" t="s">
        <v>8267</v>
      </c>
      <c r="S41" s="17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>
        <f t="shared" si="0"/>
        <v>101</v>
      </c>
      <c r="Q42">
        <f t="shared" si="1"/>
        <v>126.69</v>
      </c>
      <c r="R42" s="12" t="s">
        <v>8267</v>
      </c>
      <c r="S42" s="17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>
        <f t="shared" si="0"/>
        <v>100</v>
      </c>
      <c r="Q43">
        <f t="shared" si="1"/>
        <v>105.26</v>
      </c>
      <c r="R43" s="12" t="s">
        <v>8267</v>
      </c>
      <c r="S43" s="17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>
        <f t="shared" si="0"/>
        <v>142</v>
      </c>
      <c r="Q44">
        <f t="shared" si="1"/>
        <v>117.51</v>
      </c>
      <c r="R44" s="12" t="s">
        <v>8267</v>
      </c>
      <c r="S44" s="17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>
        <f t="shared" si="0"/>
        <v>309</v>
      </c>
      <c r="Q45">
        <f t="shared" si="1"/>
        <v>117.36</v>
      </c>
      <c r="R45" s="12" t="s">
        <v>8267</v>
      </c>
      <c r="S45" s="17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2" t="s">
        <v>8267</v>
      </c>
      <c r="S46" s="17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>
        <f t="shared" si="0"/>
        <v>120</v>
      </c>
      <c r="Q47">
        <f t="shared" si="1"/>
        <v>98.36</v>
      </c>
      <c r="R47" s="12" t="s">
        <v>8267</v>
      </c>
      <c r="S47" s="17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>
        <f t="shared" si="0"/>
        <v>104</v>
      </c>
      <c r="Q48">
        <f t="shared" si="1"/>
        <v>194.44</v>
      </c>
      <c r="R48" s="12" t="s">
        <v>8267</v>
      </c>
      <c r="S48" s="17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>
        <f t="shared" si="0"/>
        <v>108</v>
      </c>
      <c r="Q49">
        <f t="shared" si="1"/>
        <v>76.87</v>
      </c>
      <c r="R49" s="12" t="s">
        <v>8267</v>
      </c>
      <c r="S49" s="17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>
        <f t="shared" si="0"/>
        <v>108</v>
      </c>
      <c r="Q50">
        <f t="shared" si="1"/>
        <v>56.82</v>
      </c>
      <c r="R50" s="12" t="s">
        <v>8267</v>
      </c>
      <c r="S50" s="17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>
        <f t="shared" si="0"/>
        <v>100</v>
      </c>
      <c r="Q51">
        <f t="shared" si="1"/>
        <v>137.93</v>
      </c>
      <c r="R51" s="12" t="s">
        <v>8267</v>
      </c>
      <c r="S51" s="17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>
        <f t="shared" si="0"/>
        <v>100</v>
      </c>
      <c r="Q52">
        <f t="shared" si="1"/>
        <v>27.27</v>
      </c>
      <c r="R52" s="12" t="s">
        <v>8267</v>
      </c>
      <c r="S52" s="17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>
        <f t="shared" si="0"/>
        <v>128</v>
      </c>
      <c r="Q53">
        <f t="shared" si="1"/>
        <v>118.34</v>
      </c>
      <c r="R53" s="12" t="s">
        <v>8267</v>
      </c>
      <c r="S53" s="17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>
        <f t="shared" si="0"/>
        <v>116</v>
      </c>
      <c r="Q54">
        <f t="shared" si="1"/>
        <v>223.48</v>
      </c>
      <c r="R54" s="12" t="s">
        <v>8267</v>
      </c>
      <c r="S54" s="17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>
        <f t="shared" si="0"/>
        <v>110</v>
      </c>
      <c r="Q55">
        <f t="shared" si="1"/>
        <v>28.11</v>
      </c>
      <c r="R55" s="12" t="s">
        <v>8267</v>
      </c>
      <c r="S55" s="17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>
        <f t="shared" si="0"/>
        <v>101</v>
      </c>
      <c r="Q56">
        <f t="shared" si="1"/>
        <v>194.23</v>
      </c>
      <c r="R56" s="12" t="s">
        <v>8267</v>
      </c>
      <c r="S56" s="17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2" t="s">
        <v>8267</v>
      </c>
      <c r="S57" s="17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>
        <f t="shared" si="0"/>
        <v>107</v>
      </c>
      <c r="Q58">
        <f t="shared" si="1"/>
        <v>49.32</v>
      </c>
      <c r="R58" s="12" t="s">
        <v>8267</v>
      </c>
      <c r="S58" s="17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>
        <f t="shared" si="0"/>
        <v>102</v>
      </c>
      <c r="Q59">
        <f t="shared" si="1"/>
        <v>221.52</v>
      </c>
      <c r="R59" s="12" t="s">
        <v>8267</v>
      </c>
      <c r="S59" s="17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>
        <f t="shared" si="0"/>
        <v>103</v>
      </c>
      <c r="Q60">
        <f t="shared" si="1"/>
        <v>137.21</v>
      </c>
      <c r="R60" s="12" t="s">
        <v>8267</v>
      </c>
      <c r="S60" s="17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2" t="s">
        <v>8267</v>
      </c>
      <c r="S61" s="17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>
        <f t="shared" si="0"/>
        <v>103</v>
      </c>
      <c r="Q62">
        <f t="shared" si="1"/>
        <v>43.04</v>
      </c>
      <c r="R62" s="12" t="s">
        <v>8267</v>
      </c>
      <c r="S62" s="17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>
        <f t="shared" si="0"/>
        <v>148</v>
      </c>
      <c r="Q63">
        <f t="shared" si="1"/>
        <v>322.39</v>
      </c>
      <c r="R63" s="12" t="s">
        <v>8267</v>
      </c>
      <c r="S63" s="17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>
        <f t="shared" si="0"/>
        <v>155</v>
      </c>
      <c r="Q64">
        <f t="shared" si="1"/>
        <v>96.71</v>
      </c>
      <c r="R64" s="12" t="s">
        <v>8267</v>
      </c>
      <c r="S64" s="17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>
        <f t="shared" si="0"/>
        <v>114</v>
      </c>
      <c r="Q65">
        <f t="shared" si="1"/>
        <v>35.47</v>
      </c>
      <c r="R65" s="12" t="s">
        <v>8267</v>
      </c>
      <c r="S65" s="17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>
        <f t="shared" si="0"/>
        <v>173</v>
      </c>
      <c r="Q66">
        <f t="shared" si="1"/>
        <v>86.67</v>
      </c>
      <c r="R66" s="12" t="s">
        <v>8267</v>
      </c>
      <c r="S66" s="17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2" t="s">
        <v>8267</v>
      </c>
      <c r="S67" s="17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>
        <f t="shared" si="5"/>
        <v>119</v>
      </c>
      <c r="Q68">
        <f t="shared" si="6"/>
        <v>91.23</v>
      </c>
      <c r="R68" s="12" t="s">
        <v>8267</v>
      </c>
      <c r="S68" s="17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>
        <f t="shared" si="5"/>
        <v>116</v>
      </c>
      <c r="Q69">
        <f t="shared" si="6"/>
        <v>116.25</v>
      </c>
      <c r="R69" s="12" t="s">
        <v>8267</v>
      </c>
      <c r="S69" s="17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>
        <f t="shared" si="5"/>
        <v>127</v>
      </c>
      <c r="Q70">
        <f t="shared" si="6"/>
        <v>21.19</v>
      </c>
      <c r="R70" s="12" t="s">
        <v>8267</v>
      </c>
      <c r="S70" s="17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>
        <f t="shared" si="5"/>
        <v>111</v>
      </c>
      <c r="Q71">
        <f t="shared" si="6"/>
        <v>62.33</v>
      </c>
      <c r="R71" s="12" t="s">
        <v>8267</v>
      </c>
      <c r="S71" s="17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>
        <f t="shared" si="5"/>
        <v>127</v>
      </c>
      <c r="Q72">
        <f t="shared" si="6"/>
        <v>37.409999999999997</v>
      </c>
      <c r="R72" s="12" t="s">
        <v>8267</v>
      </c>
      <c r="S72" s="17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>
        <f t="shared" si="5"/>
        <v>124</v>
      </c>
      <c r="Q73">
        <f t="shared" si="6"/>
        <v>69.72</v>
      </c>
      <c r="R73" s="12" t="s">
        <v>8267</v>
      </c>
      <c r="S73" s="17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>
        <f t="shared" si="5"/>
        <v>108</v>
      </c>
      <c r="Q74">
        <f t="shared" si="6"/>
        <v>58.17</v>
      </c>
      <c r="R74" s="12" t="s">
        <v>8267</v>
      </c>
      <c r="S74" s="17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>
        <f t="shared" si="5"/>
        <v>100</v>
      </c>
      <c r="Q75">
        <f t="shared" si="6"/>
        <v>50</v>
      </c>
      <c r="R75" s="12" t="s">
        <v>8267</v>
      </c>
      <c r="S75" s="17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>
        <f t="shared" si="5"/>
        <v>113</v>
      </c>
      <c r="Q76">
        <f t="shared" si="6"/>
        <v>19.47</v>
      </c>
      <c r="R76" s="12" t="s">
        <v>8267</v>
      </c>
      <c r="S76" s="17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>
        <f t="shared" si="5"/>
        <v>115</v>
      </c>
      <c r="Q77">
        <f t="shared" si="6"/>
        <v>85.96</v>
      </c>
      <c r="R77" s="12" t="s">
        <v>8267</v>
      </c>
      <c r="S77" s="17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>
        <f t="shared" si="5"/>
        <v>153</v>
      </c>
      <c r="Q78">
        <f t="shared" si="6"/>
        <v>30.67</v>
      </c>
      <c r="R78" s="12" t="s">
        <v>8267</v>
      </c>
      <c r="S78" s="17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>
        <f t="shared" si="5"/>
        <v>393</v>
      </c>
      <c r="Q79">
        <f t="shared" si="6"/>
        <v>60.38</v>
      </c>
      <c r="R79" s="12" t="s">
        <v>8267</v>
      </c>
      <c r="S79" s="17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>
        <f t="shared" si="5"/>
        <v>2702</v>
      </c>
      <c r="Q80">
        <f t="shared" si="6"/>
        <v>38.6</v>
      </c>
      <c r="R80" s="12" t="s">
        <v>8267</v>
      </c>
      <c r="S80" s="17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>
        <f t="shared" si="5"/>
        <v>127</v>
      </c>
      <c r="Q81">
        <f t="shared" si="6"/>
        <v>40.270000000000003</v>
      </c>
      <c r="R81" s="12" t="s">
        <v>8267</v>
      </c>
      <c r="S81" s="17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>
        <f t="shared" si="5"/>
        <v>107</v>
      </c>
      <c r="Q82">
        <f t="shared" si="6"/>
        <v>273.83</v>
      </c>
      <c r="R82" s="12" t="s">
        <v>8267</v>
      </c>
      <c r="S82" s="17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>
        <f t="shared" si="5"/>
        <v>198</v>
      </c>
      <c r="Q83">
        <f t="shared" si="6"/>
        <v>53.04</v>
      </c>
      <c r="R83" s="12" t="s">
        <v>8267</v>
      </c>
      <c r="S83" s="17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>
        <f t="shared" si="5"/>
        <v>100</v>
      </c>
      <c r="Q84">
        <f t="shared" si="6"/>
        <v>40.01</v>
      </c>
      <c r="R84" s="12" t="s">
        <v>8267</v>
      </c>
      <c r="S84" s="17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>
        <f t="shared" si="5"/>
        <v>103</v>
      </c>
      <c r="Q85">
        <f t="shared" si="6"/>
        <v>15.77</v>
      </c>
      <c r="R85" s="12" t="s">
        <v>8267</v>
      </c>
      <c r="S85" s="17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>
        <f t="shared" si="5"/>
        <v>100</v>
      </c>
      <c r="Q86">
        <f t="shared" si="6"/>
        <v>71.430000000000007</v>
      </c>
      <c r="R86" s="12" t="s">
        <v>8267</v>
      </c>
      <c r="S86" s="17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>
        <f t="shared" si="5"/>
        <v>126</v>
      </c>
      <c r="Q87">
        <f t="shared" si="6"/>
        <v>71.709999999999994</v>
      </c>
      <c r="R87" s="12" t="s">
        <v>8267</v>
      </c>
      <c r="S87" s="17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>
        <f t="shared" si="5"/>
        <v>106</v>
      </c>
      <c r="Q88">
        <f t="shared" si="6"/>
        <v>375.76</v>
      </c>
      <c r="R88" s="12" t="s">
        <v>8267</v>
      </c>
      <c r="S88" s="17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>
        <f t="shared" si="5"/>
        <v>105</v>
      </c>
      <c r="Q89">
        <f t="shared" si="6"/>
        <v>104.6</v>
      </c>
      <c r="R89" s="12" t="s">
        <v>8267</v>
      </c>
      <c r="S89" s="17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>
        <f t="shared" si="5"/>
        <v>103</v>
      </c>
      <c r="Q90">
        <f t="shared" si="6"/>
        <v>60</v>
      </c>
      <c r="R90" s="12" t="s">
        <v>8267</v>
      </c>
      <c r="S90" s="17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>
        <f t="shared" si="5"/>
        <v>115</v>
      </c>
      <c r="Q91">
        <f t="shared" si="6"/>
        <v>123.29</v>
      </c>
      <c r="R91" s="12" t="s">
        <v>8267</v>
      </c>
      <c r="S91" s="17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>
        <f t="shared" si="5"/>
        <v>100</v>
      </c>
      <c r="Q92">
        <f t="shared" si="6"/>
        <v>31.38</v>
      </c>
      <c r="R92" s="12" t="s">
        <v>8267</v>
      </c>
      <c r="S92" s="17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>
        <f t="shared" si="5"/>
        <v>120</v>
      </c>
      <c r="Q93">
        <f t="shared" si="6"/>
        <v>78.260000000000005</v>
      </c>
      <c r="R93" s="12" t="s">
        <v>8267</v>
      </c>
      <c r="S93" s="17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>
        <f t="shared" si="5"/>
        <v>105</v>
      </c>
      <c r="Q94">
        <f t="shared" si="6"/>
        <v>122.33</v>
      </c>
      <c r="R94" s="12" t="s">
        <v>8267</v>
      </c>
      <c r="S94" s="17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>
        <f t="shared" si="5"/>
        <v>111</v>
      </c>
      <c r="Q95">
        <f t="shared" si="6"/>
        <v>73.73</v>
      </c>
      <c r="R95" s="12" t="s">
        <v>8267</v>
      </c>
      <c r="S95" s="17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>
        <f t="shared" si="5"/>
        <v>104</v>
      </c>
      <c r="Q96">
        <f t="shared" si="6"/>
        <v>21.67</v>
      </c>
      <c r="R96" s="12" t="s">
        <v>8267</v>
      </c>
      <c r="S96" s="17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>
        <f t="shared" si="5"/>
        <v>131</v>
      </c>
      <c r="Q97">
        <f t="shared" si="6"/>
        <v>21.9</v>
      </c>
      <c r="R97" s="12" t="s">
        <v>8267</v>
      </c>
      <c r="S97" s="17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>
        <f t="shared" si="5"/>
        <v>115</v>
      </c>
      <c r="Q98">
        <f t="shared" si="6"/>
        <v>50.59</v>
      </c>
      <c r="R98" s="12" t="s">
        <v>8267</v>
      </c>
      <c r="S98" s="17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>
        <f t="shared" si="5"/>
        <v>106</v>
      </c>
      <c r="Q99">
        <f t="shared" si="6"/>
        <v>53.13</v>
      </c>
      <c r="R99" s="12" t="s">
        <v>8267</v>
      </c>
      <c r="S99" s="17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>
        <f t="shared" si="5"/>
        <v>106</v>
      </c>
      <c r="Q100">
        <f t="shared" si="6"/>
        <v>56.67</v>
      </c>
      <c r="R100" s="12" t="s">
        <v>8267</v>
      </c>
      <c r="S100" s="17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>
        <f t="shared" si="5"/>
        <v>106</v>
      </c>
      <c r="Q101">
        <f t="shared" si="6"/>
        <v>40.78</v>
      </c>
      <c r="R101" s="12" t="s">
        <v>8267</v>
      </c>
      <c r="S101" s="17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>
        <f t="shared" si="5"/>
        <v>100</v>
      </c>
      <c r="Q102">
        <f t="shared" si="6"/>
        <v>192.31</v>
      </c>
      <c r="R102" s="12" t="s">
        <v>8267</v>
      </c>
      <c r="S102" s="17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>
        <f t="shared" si="5"/>
        <v>100</v>
      </c>
      <c r="Q103">
        <f t="shared" si="6"/>
        <v>100</v>
      </c>
      <c r="R103" s="12" t="s">
        <v>8267</v>
      </c>
      <c r="S103" s="17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>
        <f t="shared" si="5"/>
        <v>128</v>
      </c>
      <c r="Q104">
        <f t="shared" si="6"/>
        <v>117.92</v>
      </c>
      <c r="R104" s="12" t="s">
        <v>8267</v>
      </c>
      <c r="S104" s="17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>
        <f t="shared" si="5"/>
        <v>105</v>
      </c>
      <c r="Q105">
        <f t="shared" si="6"/>
        <v>27.9</v>
      </c>
      <c r="R105" s="12" t="s">
        <v>8267</v>
      </c>
      <c r="S105" s="17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>
        <f t="shared" si="5"/>
        <v>120</v>
      </c>
      <c r="Q106">
        <f t="shared" si="6"/>
        <v>60</v>
      </c>
      <c r="R106" s="12" t="s">
        <v>8267</v>
      </c>
      <c r="S106" s="17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>
        <f t="shared" si="5"/>
        <v>107</v>
      </c>
      <c r="Q107">
        <f t="shared" si="6"/>
        <v>39.380000000000003</v>
      </c>
      <c r="R107" s="12" t="s">
        <v>8267</v>
      </c>
      <c r="S107" s="17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>
        <f t="shared" si="5"/>
        <v>101</v>
      </c>
      <c r="Q108">
        <f t="shared" si="6"/>
        <v>186.11</v>
      </c>
      <c r="R108" s="12" t="s">
        <v>8267</v>
      </c>
      <c r="S108" s="17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>
        <f t="shared" si="5"/>
        <v>102</v>
      </c>
      <c r="Q109">
        <f t="shared" si="6"/>
        <v>111.38</v>
      </c>
      <c r="R109" s="12" t="s">
        <v>8267</v>
      </c>
      <c r="S109" s="17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>
        <f t="shared" si="5"/>
        <v>247</v>
      </c>
      <c r="Q110">
        <f t="shared" si="6"/>
        <v>78.72</v>
      </c>
      <c r="R110" s="12" t="s">
        <v>8267</v>
      </c>
      <c r="S110" s="17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>
        <f t="shared" si="5"/>
        <v>220</v>
      </c>
      <c r="Q111">
        <f t="shared" si="6"/>
        <v>46.7</v>
      </c>
      <c r="R111" s="12" t="s">
        <v>8267</v>
      </c>
      <c r="S111" s="17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>
        <f t="shared" si="5"/>
        <v>131</v>
      </c>
      <c r="Q112">
        <f t="shared" si="6"/>
        <v>65.38</v>
      </c>
      <c r="R112" s="12" t="s">
        <v>8267</v>
      </c>
      <c r="S112" s="17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>
        <f t="shared" si="5"/>
        <v>155</v>
      </c>
      <c r="Q113">
        <f t="shared" si="6"/>
        <v>102.08</v>
      </c>
      <c r="R113" s="12" t="s">
        <v>8267</v>
      </c>
      <c r="S113" s="17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>
        <f t="shared" si="5"/>
        <v>104</v>
      </c>
      <c r="Q114">
        <f t="shared" si="6"/>
        <v>64.2</v>
      </c>
      <c r="R114" s="12" t="s">
        <v>8267</v>
      </c>
      <c r="S114" s="17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>
        <f t="shared" si="5"/>
        <v>141</v>
      </c>
      <c r="Q115">
        <f t="shared" si="6"/>
        <v>90.38</v>
      </c>
      <c r="R115" s="12" t="s">
        <v>8267</v>
      </c>
      <c r="S115" s="17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>
        <f t="shared" si="5"/>
        <v>103</v>
      </c>
      <c r="Q116">
        <f t="shared" si="6"/>
        <v>88.57</v>
      </c>
      <c r="R116" s="12" t="s">
        <v>8267</v>
      </c>
      <c r="S116" s="17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>
        <f t="shared" si="5"/>
        <v>140</v>
      </c>
      <c r="Q117">
        <f t="shared" si="6"/>
        <v>28.73</v>
      </c>
      <c r="R117" s="12" t="s">
        <v>8267</v>
      </c>
      <c r="S117" s="17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>
        <f t="shared" si="5"/>
        <v>114</v>
      </c>
      <c r="Q118">
        <f t="shared" si="6"/>
        <v>69.790000000000006</v>
      </c>
      <c r="R118" s="12" t="s">
        <v>8267</v>
      </c>
      <c r="S118" s="17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>
        <f t="shared" si="5"/>
        <v>100</v>
      </c>
      <c r="Q119">
        <f t="shared" si="6"/>
        <v>167.49</v>
      </c>
      <c r="R119" s="12" t="s">
        <v>8267</v>
      </c>
      <c r="S119" s="17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>
        <f t="shared" si="5"/>
        <v>113</v>
      </c>
      <c r="Q120">
        <f t="shared" si="6"/>
        <v>144.91</v>
      </c>
      <c r="R120" s="12" t="s">
        <v>8267</v>
      </c>
      <c r="S120" s="17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>
        <f t="shared" si="5"/>
        <v>105</v>
      </c>
      <c r="Q121">
        <f t="shared" si="6"/>
        <v>91.84</v>
      </c>
      <c r="R121" s="12" t="s">
        <v>8267</v>
      </c>
      <c r="S121" s="17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>
        <f t="shared" si="5"/>
        <v>0</v>
      </c>
      <c r="Q122">
        <f t="shared" si="6"/>
        <v>10</v>
      </c>
      <c r="R122" s="12" t="s">
        <v>8267</v>
      </c>
      <c r="S122" s="17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>
        <f t="shared" si="5"/>
        <v>0</v>
      </c>
      <c r="Q123">
        <f t="shared" si="6"/>
        <v>1</v>
      </c>
      <c r="R123" s="12" t="s">
        <v>8267</v>
      </c>
      <c r="S123" s="17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>
        <f>ROUND(E124/D124*100,0)</f>
        <v>0</v>
      </c>
      <c r="Q124">
        <f t="shared" si="6"/>
        <v>0</v>
      </c>
      <c r="R124" s="12" t="s">
        <v>8267</v>
      </c>
      <c r="S124" s="17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>
        <f t="shared" si="5"/>
        <v>0</v>
      </c>
      <c r="Q125">
        <f t="shared" si="6"/>
        <v>25.17</v>
      </c>
      <c r="R125" s="12" t="s">
        <v>8267</v>
      </c>
      <c r="S125" s="17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>
        <f t="shared" si="5"/>
        <v>0</v>
      </c>
      <c r="Q126">
        <f t="shared" si="6"/>
        <v>0</v>
      </c>
      <c r="R126" s="12" t="s">
        <v>8267</v>
      </c>
      <c r="S126" s="17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>
        <f t="shared" si="5"/>
        <v>14</v>
      </c>
      <c r="Q127">
        <f t="shared" si="6"/>
        <v>11.67</v>
      </c>
      <c r="R127" s="12" t="s">
        <v>8267</v>
      </c>
      <c r="S127" s="17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>
        <f t="shared" si="5"/>
        <v>6</v>
      </c>
      <c r="Q128">
        <f t="shared" si="6"/>
        <v>106.69</v>
      </c>
      <c r="R128" s="12" t="s">
        <v>8267</v>
      </c>
      <c r="S128" s="17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>
        <f t="shared" si="5"/>
        <v>2</v>
      </c>
      <c r="Q129">
        <f t="shared" si="6"/>
        <v>47.5</v>
      </c>
      <c r="R129" s="12" t="s">
        <v>8267</v>
      </c>
      <c r="S129" s="17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>
        <f t="shared" si="5"/>
        <v>2</v>
      </c>
      <c r="Q130">
        <f t="shared" si="6"/>
        <v>311.17</v>
      </c>
      <c r="R130" s="12" t="s">
        <v>8267</v>
      </c>
      <c r="S130" s="17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2" t="s">
        <v>8267</v>
      </c>
      <c r="S131" s="17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>
        <f t="shared" si="10"/>
        <v>0</v>
      </c>
      <c r="Q132">
        <f t="shared" si="11"/>
        <v>0</v>
      </c>
      <c r="R132" s="12" t="s">
        <v>8267</v>
      </c>
      <c r="S132" s="17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>
        <f t="shared" si="10"/>
        <v>0</v>
      </c>
      <c r="Q133">
        <f t="shared" si="11"/>
        <v>0</v>
      </c>
      <c r="R133" s="12" t="s">
        <v>8267</v>
      </c>
      <c r="S133" s="17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>
        <f t="shared" si="10"/>
        <v>10</v>
      </c>
      <c r="Q134">
        <f t="shared" si="11"/>
        <v>94.51</v>
      </c>
      <c r="R134" s="12" t="s">
        <v>8267</v>
      </c>
      <c r="S134" s="17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>
        <f t="shared" si="10"/>
        <v>0</v>
      </c>
      <c r="Q135">
        <f t="shared" si="11"/>
        <v>0</v>
      </c>
      <c r="R135" s="12" t="s">
        <v>8267</v>
      </c>
      <c r="S135" s="17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>
        <f t="shared" si="10"/>
        <v>0</v>
      </c>
      <c r="Q136">
        <f t="shared" si="11"/>
        <v>0</v>
      </c>
      <c r="R136" s="12" t="s">
        <v>8267</v>
      </c>
      <c r="S136" s="17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>
        <f t="shared" si="10"/>
        <v>13</v>
      </c>
      <c r="Q137">
        <f t="shared" si="11"/>
        <v>80.599999999999994</v>
      </c>
      <c r="R137" s="12" t="s">
        <v>8267</v>
      </c>
      <c r="S137" s="17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>
        <f t="shared" si="10"/>
        <v>0</v>
      </c>
      <c r="Q138">
        <f t="shared" si="11"/>
        <v>0</v>
      </c>
      <c r="R138" s="12" t="s">
        <v>8267</v>
      </c>
      <c r="S138" s="17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>
        <f t="shared" si="10"/>
        <v>0</v>
      </c>
      <c r="Q139">
        <f t="shared" si="11"/>
        <v>0</v>
      </c>
      <c r="R139" s="12" t="s">
        <v>8267</v>
      </c>
      <c r="S139" s="17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>
        <f t="shared" si="10"/>
        <v>3</v>
      </c>
      <c r="Q140">
        <f t="shared" si="11"/>
        <v>81.239999999999995</v>
      </c>
      <c r="R140" s="12" t="s">
        <v>8267</v>
      </c>
      <c r="S140" s="17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>
        <f t="shared" si="10"/>
        <v>100</v>
      </c>
      <c r="Q141">
        <f t="shared" si="11"/>
        <v>500</v>
      </c>
      <c r="R141" s="12" t="s">
        <v>8267</v>
      </c>
      <c r="S141" s="17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>
        <f t="shared" si="10"/>
        <v>0</v>
      </c>
      <c r="Q142">
        <f t="shared" si="11"/>
        <v>0</v>
      </c>
      <c r="R142" s="12" t="s">
        <v>8267</v>
      </c>
      <c r="S142" s="17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>
        <f t="shared" si="10"/>
        <v>11</v>
      </c>
      <c r="Q143">
        <f t="shared" si="11"/>
        <v>46.18</v>
      </c>
      <c r="R143" s="12" t="s">
        <v>8267</v>
      </c>
      <c r="S143" s="17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>
        <f t="shared" si="10"/>
        <v>0</v>
      </c>
      <c r="Q144">
        <f t="shared" si="11"/>
        <v>10</v>
      </c>
      <c r="R144" s="12" t="s">
        <v>8267</v>
      </c>
      <c r="S144" s="17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>
        <f t="shared" si="10"/>
        <v>0</v>
      </c>
      <c r="Q145">
        <f t="shared" si="11"/>
        <v>0</v>
      </c>
      <c r="R145" s="12" t="s">
        <v>8267</v>
      </c>
      <c r="S145" s="17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>
        <f t="shared" si="10"/>
        <v>28</v>
      </c>
      <c r="Q146">
        <f t="shared" si="11"/>
        <v>55.95</v>
      </c>
      <c r="R146" s="12" t="s">
        <v>8267</v>
      </c>
      <c r="S146" s="17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>
        <f t="shared" si="10"/>
        <v>8</v>
      </c>
      <c r="Q147">
        <f t="shared" si="11"/>
        <v>37.56</v>
      </c>
      <c r="R147" s="12" t="s">
        <v>8267</v>
      </c>
      <c r="S147" s="17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>
        <f t="shared" si="10"/>
        <v>1</v>
      </c>
      <c r="Q148">
        <f t="shared" si="11"/>
        <v>38.33</v>
      </c>
      <c r="R148" s="12" t="s">
        <v>8267</v>
      </c>
      <c r="S148" s="17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>
        <f t="shared" si="10"/>
        <v>0</v>
      </c>
      <c r="Q149">
        <f t="shared" si="11"/>
        <v>0</v>
      </c>
      <c r="R149" s="12" t="s">
        <v>8267</v>
      </c>
      <c r="S149" s="17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>
        <f t="shared" si="10"/>
        <v>0</v>
      </c>
      <c r="Q150">
        <f t="shared" si="11"/>
        <v>20</v>
      </c>
      <c r="R150" s="12" t="s">
        <v>8267</v>
      </c>
      <c r="S150" s="17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>
        <f t="shared" si="10"/>
        <v>1</v>
      </c>
      <c r="Q151">
        <f t="shared" si="11"/>
        <v>15.33</v>
      </c>
      <c r="R151" s="12" t="s">
        <v>8267</v>
      </c>
      <c r="S151" s="17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>
        <f t="shared" si="10"/>
        <v>23</v>
      </c>
      <c r="Q152">
        <f t="shared" si="11"/>
        <v>449.43</v>
      </c>
      <c r="R152" s="12" t="s">
        <v>8267</v>
      </c>
      <c r="S152" s="17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>
        <f t="shared" si="10"/>
        <v>0</v>
      </c>
      <c r="Q153">
        <f t="shared" si="11"/>
        <v>28</v>
      </c>
      <c r="R153" s="12" t="s">
        <v>8267</v>
      </c>
      <c r="S153" s="17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>
        <f t="shared" si="10"/>
        <v>0</v>
      </c>
      <c r="Q154">
        <f t="shared" si="11"/>
        <v>15</v>
      </c>
      <c r="R154" s="12" t="s">
        <v>8267</v>
      </c>
      <c r="S154" s="17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>
        <f t="shared" si="10"/>
        <v>1</v>
      </c>
      <c r="Q155">
        <f t="shared" si="11"/>
        <v>35.9</v>
      </c>
      <c r="R155" s="12" t="s">
        <v>8267</v>
      </c>
      <c r="S155" s="17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>
        <f t="shared" si="10"/>
        <v>3</v>
      </c>
      <c r="Q156">
        <f t="shared" si="11"/>
        <v>13.33</v>
      </c>
      <c r="R156" s="12" t="s">
        <v>8267</v>
      </c>
      <c r="S156" s="17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>
        <f t="shared" si="10"/>
        <v>0</v>
      </c>
      <c r="Q157">
        <f t="shared" si="11"/>
        <v>20.25</v>
      </c>
      <c r="R157" s="12" t="s">
        <v>8267</v>
      </c>
      <c r="S157" s="17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>
        <f t="shared" si="10"/>
        <v>5</v>
      </c>
      <c r="Q158">
        <f t="shared" si="11"/>
        <v>119</v>
      </c>
      <c r="R158" s="12" t="s">
        <v>8267</v>
      </c>
      <c r="S158" s="17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>
        <f t="shared" si="10"/>
        <v>0</v>
      </c>
      <c r="Q159">
        <f t="shared" si="11"/>
        <v>4</v>
      </c>
      <c r="R159" s="12" t="s">
        <v>8267</v>
      </c>
      <c r="S159" s="17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>
        <f t="shared" si="10"/>
        <v>0</v>
      </c>
      <c r="Q160">
        <f t="shared" si="11"/>
        <v>0</v>
      </c>
      <c r="R160" s="12" t="s">
        <v>8267</v>
      </c>
      <c r="S160" s="17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>
        <f t="shared" si="10"/>
        <v>0</v>
      </c>
      <c r="Q161">
        <f t="shared" si="11"/>
        <v>10</v>
      </c>
      <c r="R161" s="12" t="s">
        <v>8267</v>
      </c>
      <c r="S161" s="17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>
        <f t="shared" si="10"/>
        <v>0</v>
      </c>
      <c r="Q162">
        <f t="shared" si="11"/>
        <v>0</v>
      </c>
      <c r="R162" s="12" t="s">
        <v>8267</v>
      </c>
      <c r="S162" s="17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>
        <f t="shared" si="10"/>
        <v>0</v>
      </c>
      <c r="Q163">
        <f t="shared" si="11"/>
        <v>5</v>
      </c>
      <c r="R163" s="12" t="s">
        <v>8267</v>
      </c>
      <c r="S163" s="17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>
        <f t="shared" si="10"/>
        <v>16</v>
      </c>
      <c r="Q164">
        <f t="shared" si="11"/>
        <v>43.5</v>
      </c>
      <c r="R164" s="12" t="s">
        <v>8267</v>
      </c>
      <c r="S164" s="17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>
        <f t="shared" si="10"/>
        <v>0</v>
      </c>
      <c r="Q165">
        <f t="shared" si="11"/>
        <v>0</v>
      </c>
      <c r="R165" s="12" t="s">
        <v>8267</v>
      </c>
      <c r="S165" s="17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>
        <f t="shared" si="10"/>
        <v>1</v>
      </c>
      <c r="Q166">
        <f t="shared" si="11"/>
        <v>91.43</v>
      </c>
      <c r="R166" s="12" t="s">
        <v>8267</v>
      </c>
      <c r="S166" s="17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>
        <f t="shared" si="10"/>
        <v>0</v>
      </c>
      <c r="Q167">
        <f t="shared" si="11"/>
        <v>0</v>
      </c>
      <c r="R167" s="12" t="s">
        <v>8267</v>
      </c>
      <c r="S167" s="17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>
        <f t="shared" si="10"/>
        <v>60</v>
      </c>
      <c r="Q168">
        <f t="shared" si="11"/>
        <v>3000</v>
      </c>
      <c r="R168" s="12" t="s">
        <v>8267</v>
      </c>
      <c r="S168" s="17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>
        <f t="shared" si="10"/>
        <v>0</v>
      </c>
      <c r="Q169">
        <f t="shared" si="11"/>
        <v>5.5</v>
      </c>
      <c r="R169" s="12" t="s">
        <v>8267</v>
      </c>
      <c r="S169" s="17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>
        <f t="shared" si="10"/>
        <v>4</v>
      </c>
      <c r="Q170">
        <f t="shared" si="11"/>
        <v>108.33</v>
      </c>
      <c r="R170" s="12" t="s">
        <v>8267</v>
      </c>
      <c r="S170" s="17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>
        <f t="shared" si="10"/>
        <v>22</v>
      </c>
      <c r="Q171">
        <f t="shared" si="11"/>
        <v>56</v>
      </c>
      <c r="R171" s="12" t="s">
        <v>8267</v>
      </c>
      <c r="S171" s="17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>
        <f t="shared" si="10"/>
        <v>3</v>
      </c>
      <c r="Q172">
        <f t="shared" si="11"/>
        <v>32.5</v>
      </c>
      <c r="R172" s="12" t="s">
        <v>8267</v>
      </c>
      <c r="S172" s="17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>
        <f t="shared" si="10"/>
        <v>0</v>
      </c>
      <c r="Q173">
        <f t="shared" si="11"/>
        <v>1</v>
      </c>
      <c r="R173" s="12" t="s">
        <v>8267</v>
      </c>
      <c r="S173" s="17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>
        <f t="shared" si="10"/>
        <v>0</v>
      </c>
      <c r="Q174">
        <f t="shared" si="11"/>
        <v>0</v>
      </c>
      <c r="R174" s="12" t="s">
        <v>8267</v>
      </c>
      <c r="S174" s="17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>
        <f t="shared" si="10"/>
        <v>0</v>
      </c>
      <c r="Q175">
        <f t="shared" si="11"/>
        <v>0</v>
      </c>
      <c r="R175" s="12" t="s">
        <v>8267</v>
      </c>
      <c r="S175" s="17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>
        <f t="shared" si="10"/>
        <v>0</v>
      </c>
      <c r="Q176">
        <f t="shared" si="11"/>
        <v>0</v>
      </c>
      <c r="R176" s="12" t="s">
        <v>8267</v>
      </c>
      <c r="S176" s="17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>
        <f t="shared" si="10"/>
        <v>6</v>
      </c>
      <c r="Q177">
        <f t="shared" si="11"/>
        <v>49.88</v>
      </c>
      <c r="R177" s="12" t="s">
        <v>8267</v>
      </c>
      <c r="S177" s="17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>
        <f t="shared" si="10"/>
        <v>0</v>
      </c>
      <c r="Q178">
        <f t="shared" si="11"/>
        <v>0</v>
      </c>
      <c r="R178" s="12" t="s">
        <v>8267</v>
      </c>
      <c r="S178" s="17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>
        <f t="shared" si="10"/>
        <v>40</v>
      </c>
      <c r="Q179">
        <f t="shared" si="11"/>
        <v>25.71</v>
      </c>
      <c r="R179" s="12" t="s">
        <v>8267</v>
      </c>
      <c r="S179" s="17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>
        <f t="shared" si="10"/>
        <v>0</v>
      </c>
      <c r="Q180">
        <f t="shared" si="11"/>
        <v>0</v>
      </c>
      <c r="R180" s="12" t="s">
        <v>8267</v>
      </c>
      <c r="S180" s="17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>
        <f t="shared" si="10"/>
        <v>20</v>
      </c>
      <c r="Q181">
        <f t="shared" si="11"/>
        <v>100</v>
      </c>
      <c r="R181" s="12" t="s">
        <v>8267</v>
      </c>
      <c r="S181" s="17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>
        <f t="shared" si="10"/>
        <v>33</v>
      </c>
      <c r="Q182">
        <f t="shared" si="11"/>
        <v>30.85</v>
      </c>
      <c r="R182" s="12" t="s">
        <v>8267</v>
      </c>
      <c r="S182" s="17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>
        <f t="shared" si="10"/>
        <v>21</v>
      </c>
      <c r="Q183">
        <f t="shared" si="11"/>
        <v>180.5</v>
      </c>
      <c r="R183" s="12" t="s">
        <v>8267</v>
      </c>
      <c r="S183" s="17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>
        <f t="shared" si="10"/>
        <v>0</v>
      </c>
      <c r="Q184">
        <f t="shared" si="11"/>
        <v>0</v>
      </c>
      <c r="R184" s="12" t="s">
        <v>8267</v>
      </c>
      <c r="S184" s="17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>
        <f t="shared" si="10"/>
        <v>36</v>
      </c>
      <c r="Q185">
        <f t="shared" si="11"/>
        <v>373.5</v>
      </c>
      <c r="R185" s="12" t="s">
        <v>8267</v>
      </c>
      <c r="S185" s="17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>
        <f t="shared" si="10"/>
        <v>3</v>
      </c>
      <c r="Q186">
        <f t="shared" si="11"/>
        <v>25.5</v>
      </c>
      <c r="R186" s="12" t="s">
        <v>8267</v>
      </c>
      <c r="S186" s="17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>
        <f t="shared" si="10"/>
        <v>6</v>
      </c>
      <c r="Q187">
        <f t="shared" si="11"/>
        <v>220</v>
      </c>
      <c r="R187" s="12" t="s">
        <v>8267</v>
      </c>
      <c r="S187" s="17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>
        <f t="shared" si="10"/>
        <v>0</v>
      </c>
      <c r="Q188">
        <f t="shared" si="11"/>
        <v>0</v>
      </c>
      <c r="R188" s="12" t="s">
        <v>8267</v>
      </c>
      <c r="S188" s="17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>
        <f t="shared" si="10"/>
        <v>16</v>
      </c>
      <c r="Q189">
        <f t="shared" si="11"/>
        <v>160</v>
      </c>
      <c r="R189" s="12" t="s">
        <v>8267</v>
      </c>
      <c r="S189" s="17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>
        <f t="shared" si="10"/>
        <v>0</v>
      </c>
      <c r="Q190">
        <f t="shared" si="11"/>
        <v>0</v>
      </c>
      <c r="R190" s="12" t="s">
        <v>8267</v>
      </c>
      <c r="S190" s="17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>
        <f t="shared" si="10"/>
        <v>0</v>
      </c>
      <c r="Q191">
        <f t="shared" si="11"/>
        <v>69</v>
      </c>
      <c r="R191" s="12" t="s">
        <v>8267</v>
      </c>
      <c r="S191" s="17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>
        <f t="shared" si="10"/>
        <v>0</v>
      </c>
      <c r="Q192">
        <f t="shared" si="11"/>
        <v>50</v>
      </c>
      <c r="R192" s="12" t="s">
        <v>8267</v>
      </c>
      <c r="S192" s="17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>
        <f t="shared" si="10"/>
        <v>5</v>
      </c>
      <c r="Q193">
        <f t="shared" si="11"/>
        <v>83.33</v>
      </c>
      <c r="R193" s="12" t="s">
        <v>8267</v>
      </c>
      <c r="S193" s="17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>
        <f t="shared" si="10"/>
        <v>0</v>
      </c>
      <c r="Q194">
        <f t="shared" si="11"/>
        <v>5.67</v>
      </c>
      <c r="R194" s="12" t="s">
        <v>8267</v>
      </c>
      <c r="S194" s="17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2" t="s">
        <v>8267</v>
      </c>
      <c r="S195" s="17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>
        <f t="shared" si="15"/>
        <v>0</v>
      </c>
      <c r="Q196">
        <f t="shared" si="16"/>
        <v>1</v>
      </c>
      <c r="R196" s="12" t="s">
        <v>8267</v>
      </c>
      <c r="S196" s="17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>
        <f t="shared" si="15"/>
        <v>0</v>
      </c>
      <c r="Q197">
        <f t="shared" si="16"/>
        <v>0</v>
      </c>
      <c r="R197" s="12" t="s">
        <v>8267</v>
      </c>
      <c r="S197" s="17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>
        <f t="shared" si="15"/>
        <v>42</v>
      </c>
      <c r="Q198">
        <f t="shared" si="16"/>
        <v>77.11</v>
      </c>
      <c r="R198" s="12" t="s">
        <v>8267</v>
      </c>
      <c r="S198" s="17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>
        <f t="shared" si="15"/>
        <v>10</v>
      </c>
      <c r="Q199">
        <f t="shared" si="16"/>
        <v>32.75</v>
      </c>
      <c r="R199" s="12" t="s">
        <v>8267</v>
      </c>
      <c r="S199" s="17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>
        <f t="shared" si="15"/>
        <v>1</v>
      </c>
      <c r="Q200">
        <f t="shared" si="16"/>
        <v>46.5</v>
      </c>
      <c r="R200" s="12" t="s">
        <v>8267</v>
      </c>
      <c r="S200" s="17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>
        <f t="shared" si="15"/>
        <v>0</v>
      </c>
      <c r="Q201">
        <f t="shared" si="16"/>
        <v>0</v>
      </c>
      <c r="R201" s="12" t="s">
        <v>8267</v>
      </c>
      <c r="S201" s="17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>
        <f t="shared" si="15"/>
        <v>26</v>
      </c>
      <c r="Q202">
        <f t="shared" si="16"/>
        <v>87.31</v>
      </c>
      <c r="R202" s="12" t="s">
        <v>8267</v>
      </c>
      <c r="S202" s="17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>
        <f t="shared" si="15"/>
        <v>58</v>
      </c>
      <c r="Q203">
        <f t="shared" si="16"/>
        <v>54.29</v>
      </c>
      <c r="R203" s="12" t="s">
        <v>8267</v>
      </c>
      <c r="S203" s="17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>
        <f t="shared" si="15"/>
        <v>0</v>
      </c>
      <c r="Q204">
        <f t="shared" si="16"/>
        <v>0</v>
      </c>
      <c r="R204" s="12" t="s">
        <v>8267</v>
      </c>
      <c r="S204" s="17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>
        <f t="shared" si="15"/>
        <v>30</v>
      </c>
      <c r="Q205">
        <f t="shared" si="16"/>
        <v>93.25</v>
      </c>
      <c r="R205" s="12" t="s">
        <v>8267</v>
      </c>
      <c r="S205" s="17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>
        <f t="shared" si="15"/>
        <v>51</v>
      </c>
      <c r="Q206">
        <f t="shared" si="16"/>
        <v>117.68</v>
      </c>
      <c r="R206" s="12" t="s">
        <v>8267</v>
      </c>
      <c r="S206" s="17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>
        <f t="shared" si="15"/>
        <v>16</v>
      </c>
      <c r="Q207">
        <f t="shared" si="16"/>
        <v>76.47</v>
      </c>
      <c r="R207" s="12" t="s">
        <v>8267</v>
      </c>
      <c r="S207" s="17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>
        <f t="shared" si="15"/>
        <v>0</v>
      </c>
      <c r="Q208">
        <f t="shared" si="16"/>
        <v>0</v>
      </c>
      <c r="R208" s="12" t="s">
        <v>8267</v>
      </c>
      <c r="S208" s="17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>
        <f t="shared" si="15"/>
        <v>15</v>
      </c>
      <c r="Q209">
        <f t="shared" si="16"/>
        <v>163.85</v>
      </c>
      <c r="R209" s="12" t="s">
        <v>8267</v>
      </c>
      <c r="S209" s="17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>
        <f t="shared" si="15"/>
        <v>0</v>
      </c>
      <c r="Q210">
        <f t="shared" si="16"/>
        <v>0</v>
      </c>
      <c r="R210" s="12" t="s">
        <v>8267</v>
      </c>
      <c r="S210" s="17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>
        <f t="shared" si="15"/>
        <v>0</v>
      </c>
      <c r="Q211">
        <f t="shared" si="16"/>
        <v>0</v>
      </c>
      <c r="R211" s="12" t="s">
        <v>8267</v>
      </c>
      <c r="S211" s="17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>
        <f t="shared" si="15"/>
        <v>25</v>
      </c>
      <c r="Q212">
        <f t="shared" si="16"/>
        <v>91.82</v>
      </c>
      <c r="R212" s="12" t="s">
        <v>8267</v>
      </c>
      <c r="S212" s="17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>
        <f t="shared" si="15"/>
        <v>45</v>
      </c>
      <c r="Q213">
        <f t="shared" si="16"/>
        <v>185.83</v>
      </c>
      <c r="R213" s="12" t="s">
        <v>8267</v>
      </c>
      <c r="S213" s="17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>
        <f t="shared" si="15"/>
        <v>0</v>
      </c>
      <c r="Q214">
        <f t="shared" si="16"/>
        <v>1</v>
      </c>
      <c r="R214" s="12" t="s">
        <v>8267</v>
      </c>
      <c r="S214" s="17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>
        <f t="shared" si="15"/>
        <v>0</v>
      </c>
      <c r="Q215">
        <f t="shared" si="16"/>
        <v>20</v>
      </c>
      <c r="R215" s="12" t="s">
        <v>8267</v>
      </c>
      <c r="S215" s="17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>
        <f t="shared" si="15"/>
        <v>0</v>
      </c>
      <c r="Q216">
        <f t="shared" si="16"/>
        <v>1</v>
      </c>
      <c r="R216" s="12" t="s">
        <v>8267</v>
      </c>
      <c r="S216" s="17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>
        <f t="shared" si="15"/>
        <v>0</v>
      </c>
      <c r="Q217">
        <f t="shared" si="16"/>
        <v>10</v>
      </c>
      <c r="R217" s="12" t="s">
        <v>8267</v>
      </c>
      <c r="S217" s="17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>
        <f t="shared" si="15"/>
        <v>56</v>
      </c>
      <c r="Q218">
        <f t="shared" si="16"/>
        <v>331.54</v>
      </c>
      <c r="R218" s="12" t="s">
        <v>8267</v>
      </c>
      <c r="S218" s="17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>
        <f t="shared" si="15"/>
        <v>12</v>
      </c>
      <c r="Q219">
        <f t="shared" si="16"/>
        <v>314.29000000000002</v>
      </c>
      <c r="R219" s="12" t="s">
        <v>8267</v>
      </c>
      <c r="S219" s="17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>
        <f t="shared" si="15"/>
        <v>2</v>
      </c>
      <c r="Q220">
        <f t="shared" si="16"/>
        <v>100</v>
      </c>
      <c r="R220" s="12" t="s">
        <v>8267</v>
      </c>
      <c r="S220" s="17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>
        <f t="shared" si="15"/>
        <v>18</v>
      </c>
      <c r="Q221">
        <f t="shared" si="16"/>
        <v>115.99</v>
      </c>
      <c r="R221" s="12" t="s">
        <v>8267</v>
      </c>
      <c r="S221" s="17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>
        <f t="shared" si="15"/>
        <v>1</v>
      </c>
      <c r="Q222">
        <f t="shared" si="16"/>
        <v>120</v>
      </c>
      <c r="R222" s="12" t="s">
        <v>8267</v>
      </c>
      <c r="S222" s="17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>
        <f t="shared" si="15"/>
        <v>0</v>
      </c>
      <c r="Q223">
        <f t="shared" si="16"/>
        <v>0</v>
      </c>
      <c r="R223" s="12" t="s">
        <v>8267</v>
      </c>
      <c r="S223" s="17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>
        <f t="shared" si="15"/>
        <v>13</v>
      </c>
      <c r="Q224">
        <f t="shared" si="16"/>
        <v>65</v>
      </c>
      <c r="R224" s="12" t="s">
        <v>8267</v>
      </c>
      <c r="S224" s="17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>
        <f t="shared" si="15"/>
        <v>0</v>
      </c>
      <c r="Q225">
        <f t="shared" si="16"/>
        <v>0</v>
      </c>
      <c r="R225" s="12" t="s">
        <v>8267</v>
      </c>
      <c r="S225" s="17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>
        <f t="shared" si="15"/>
        <v>0</v>
      </c>
      <c r="Q226">
        <f t="shared" si="16"/>
        <v>0</v>
      </c>
      <c r="R226" s="12" t="s">
        <v>8267</v>
      </c>
      <c r="S226" s="17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>
        <f t="shared" si="15"/>
        <v>0</v>
      </c>
      <c r="Q227">
        <f t="shared" si="16"/>
        <v>0</v>
      </c>
      <c r="R227" s="12" t="s">
        <v>8267</v>
      </c>
      <c r="S227" s="17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>
        <f t="shared" si="15"/>
        <v>1</v>
      </c>
      <c r="Q228">
        <f t="shared" si="16"/>
        <v>125</v>
      </c>
      <c r="R228" s="12" t="s">
        <v>8267</v>
      </c>
      <c r="S228" s="17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>
        <f t="shared" si="15"/>
        <v>0</v>
      </c>
      <c r="Q229">
        <f t="shared" si="16"/>
        <v>0</v>
      </c>
      <c r="R229" s="12" t="s">
        <v>8267</v>
      </c>
      <c r="S229" s="17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>
        <f t="shared" si="15"/>
        <v>0</v>
      </c>
      <c r="Q230">
        <f t="shared" si="16"/>
        <v>0</v>
      </c>
      <c r="R230" s="12" t="s">
        <v>8267</v>
      </c>
      <c r="S230" s="17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>
        <f t="shared" si="15"/>
        <v>0</v>
      </c>
      <c r="Q231">
        <f t="shared" si="16"/>
        <v>0</v>
      </c>
      <c r="R231" s="12" t="s">
        <v>8267</v>
      </c>
      <c r="S231" s="17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>
        <f t="shared" si="15"/>
        <v>0</v>
      </c>
      <c r="Q232">
        <f t="shared" si="16"/>
        <v>30</v>
      </c>
      <c r="R232" s="12" t="s">
        <v>8267</v>
      </c>
      <c r="S232" s="17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>
        <f t="shared" si="15"/>
        <v>0</v>
      </c>
      <c r="Q233">
        <f t="shared" si="16"/>
        <v>0</v>
      </c>
      <c r="R233" s="12" t="s">
        <v>8267</v>
      </c>
      <c r="S233" s="17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>
        <f t="shared" si="15"/>
        <v>3</v>
      </c>
      <c r="Q234">
        <f t="shared" si="16"/>
        <v>15.71</v>
      </c>
      <c r="R234" s="12" t="s">
        <v>8267</v>
      </c>
      <c r="S234" s="17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>
        <f t="shared" si="15"/>
        <v>0</v>
      </c>
      <c r="Q235">
        <f t="shared" si="16"/>
        <v>0</v>
      </c>
      <c r="R235" s="12" t="s">
        <v>8267</v>
      </c>
      <c r="S235" s="17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>
        <f t="shared" si="15"/>
        <v>40</v>
      </c>
      <c r="Q236">
        <f t="shared" si="16"/>
        <v>80.2</v>
      </c>
      <c r="R236" s="12" t="s">
        <v>8267</v>
      </c>
      <c r="S236" s="17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>
        <f t="shared" si="15"/>
        <v>0</v>
      </c>
      <c r="Q237">
        <f t="shared" si="16"/>
        <v>0</v>
      </c>
      <c r="R237" s="12" t="s">
        <v>8267</v>
      </c>
      <c r="S237" s="17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>
        <f t="shared" si="15"/>
        <v>0</v>
      </c>
      <c r="Q238">
        <f t="shared" si="16"/>
        <v>0</v>
      </c>
      <c r="R238" s="12" t="s">
        <v>8267</v>
      </c>
      <c r="S238" s="17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>
        <f t="shared" si="15"/>
        <v>0</v>
      </c>
      <c r="Q239">
        <f t="shared" si="16"/>
        <v>50</v>
      </c>
      <c r="R239" s="12" t="s">
        <v>8267</v>
      </c>
      <c r="S239" s="17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>
        <f t="shared" si="15"/>
        <v>0</v>
      </c>
      <c r="Q240">
        <f t="shared" si="16"/>
        <v>0</v>
      </c>
      <c r="R240" s="12" t="s">
        <v>8267</v>
      </c>
      <c r="S240" s="17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>
        <f t="shared" si="15"/>
        <v>25</v>
      </c>
      <c r="Q241">
        <f t="shared" si="16"/>
        <v>50</v>
      </c>
      <c r="R241" s="12" t="s">
        <v>8267</v>
      </c>
      <c r="S241" s="17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>
        <f t="shared" si="15"/>
        <v>108</v>
      </c>
      <c r="Q242">
        <f t="shared" si="16"/>
        <v>117.85</v>
      </c>
      <c r="R242" s="12" t="s">
        <v>8267</v>
      </c>
      <c r="S242" s="17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>
        <f t="shared" si="15"/>
        <v>113</v>
      </c>
      <c r="Q243">
        <f t="shared" si="16"/>
        <v>109.04</v>
      </c>
      <c r="R243" s="12" t="s">
        <v>8267</v>
      </c>
      <c r="S243" s="17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>
        <f t="shared" si="15"/>
        <v>113</v>
      </c>
      <c r="Q244">
        <f t="shared" si="16"/>
        <v>73.02</v>
      </c>
      <c r="R244" s="12" t="s">
        <v>8267</v>
      </c>
      <c r="S244" s="17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>
        <f t="shared" si="15"/>
        <v>103</v>
      </c>
      <c r="Q245">
        <f t="shared" si="16"/>
        <v>78.2</v>
      </c>
      <c r="R245" s="12" t="s">
        <v>8267</v>
      </c>
      <c r="S245" s="17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>
        <f t="shared" si="15"/>
        <v>114</v>
      </c>
      <c r="Q246">
        <f t="shared" si="16"/>
        <v>47.4</v>
      </c>
      <c r="R246" s="12" t="s">
        <v>8267</v>
      </c>
      <c r="S246" s="17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>
        <f t="shared" si="15"/>
        <v>104</v>
      </c>
      <c r="Q247">
        <f t="shared" si="16"/>
        <v>54.02</v>
      </c>
      <c r="R247" s="12" t="s">
        <v>8267</v>
      </c>
      <c r="S247" s="17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>
        <f t="shared" si="15"/>
        <v>305</v>
      </c>
      <c r="Q248">
        <f t="shared" si="16"/>
        <v>68.489999999999995</v>
      </c>
      <c r="R248" s="12" t="s">
        <v>8267</v>
      </c>
      <c r="S248" s="17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>
        <f t="shared" si="15"/>
        <v>134</v>
      </c>
      <c r="Q249">
        <f t="shared" si="16"/>
        <v>108.15</v>
      </c>
      <c r="R249" s="12" t="s">
        <v>8267</v>
      </c>
      <c r="S249" s="17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>
        <f t="shared" si="15"/>
        <v>101</v>
      </c>
      <c r="Q250">
        <f t="shared" si="16"/>
        <v>589.95000000000005</v>
      </c>
      <c r="R250" s="12" t="s">
        <v>8267</v>
      </c>
      <c r="S250" s="17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>
        <f t="shared" si="15"/>
        <v>113</v>
      </c>
      <c r="Q251">
        <f t="shared" si="16"/>
        <v>48.05</v>
      </c>
      <c r="R251" s="12" t="s">
        <v>8267</v>
      </c>
      <c r="S251" s="17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>
        <f t="shared" si="15"/>
        <v>106</v>
      </c>
      <c r="Q252">
        <f t="shared" si="16"/>
        <v>72.48</v>
      </c>
      <c r="R252" s="12" t="s">
        <v>8267</v>
      </c>
      <c r="S252" s="17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>
        <f t="shared" si="15"/>
        <v>126</v>
      </c>
      <c r="Q253">
        <f t="shared" si="16"/>
        <v>57.08</v>
      </c>
      <c r="R253" s="12" t="s">
        <v>8267</v>
      </c>
      <c r="S253" s="17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>
        <f t="shared" si="15"/>
        <v>185</v>
      </c>
      <c r="Q254">
        <f t="shared" si="16"/>
        <v>85.44</v>
      </c>
      <c r="R254" s="12" t="s">
        <v>8267</v>
      </c>
      <c r="S254" s="17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>
        <f t="shared" si="15"/>
        <v>101</v>
      </c>
      <c r="Q255">
        <f t="shared" si="16"/>
        <v>215.86</v>
      </c>
      <c r="R255" s="12" t="s">
        <v>8267</v>
      </c>
      <c r="S255" s="17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>
        <f t="shared" si="15"/>
        <v>117</v>
      </c>
      <c r="Q256">
        <f t="shared" si="16"/>
        <v>89.39</v>
      </c>
      <c r="R256" s="12" t="s">
        <v>8267</v>
      </c>
      <c r="S256" s="17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>
        <f t="shared" si="15"/>
        <v>107</v>
      </c>
      <c r="Q257">
        <f t="shared" si="16"/>
        <v>45.42</v>
      </c>
      <c r="R257" s="12" t="s">
        <v>8267</v>
      </c>
      <c r="S257" s="17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>
        <f t="shared" si="15"/>
        <v>139</v>
      </c>
      <c r="Q258">
        <f t="shared" si="16"/>
        <v>65.760000000000005</v>
      </c>
      <c r="R258" s="12" t="s">
        <v>8267</v>
      </c>
      <c r="S258" s="17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2" t="s">
        <v>8267</v>
      </c>
      <c r="S259" s="17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>
        <f t="shared" si="20"/>
        <v>191</v>
      </c>
      <c r="Q260">
        <f t="shared" si="21"/>
        <v>83.35</v>
      </c>
      <c r="R260" s="12" t="s">
        <v>8267</v>
      </c>
      <c r="S260" s="17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>
        <f t="shared" si="20"/>
        <v>132</v>
      </c>
      <c r="Q261">
        <f t="shared" si="21"/>
        <v>105.05</v>
      </c>
      <c r="R261" s="12" t="s">
        <v>8267</v>
      </c>
      <c r="S261" s="17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>
        <f t="shared" si="20"/>
        <v>106</v>
      </c>
      <c r="Q262">
        <f t="shared" si="21"/>
        <v>120.91</v>
      </c>
      <c r="R262" s="12" t="s">
        <v>8267</v>
      </c>
      <c r="S262" s="17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>
        <f t="shared" si="20"/>
        <v>107</v>
      </c>
      <c r="Q263">
        <f t="shared" si="21"/>
        <v>97.64</v>
      </c>
      <c r="R263" s="12" t="s">
        <v>8267</v>
      </c>
      <c r="S263" s="17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>
        <f t="shared" si="20"/>
        <v>240</v>
      </c>
      <c r="Q264">
        <f t="shared" si="21"/>
        <v>41.38</v>
      </c>
      <c r="R264" s="12" t="s">
        <v>8267</v>
      </c>
      <c r="S264" s="17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>
        <f t="shared" si="20"/>
        <v>118</v>
      </c>
      <c r="Q265">
        <f t="shared" si="21"/>
        <v>30.65</v>
      </c>
      <c r="R265" s="12" t="s">
        <v>8267</v>
      </c>
      <c r="S265" s="17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>
        <f t="shared" si="20"/>
        <v>118</v>
      </c>
      <c r="Q266">
        <f t="shared" si="21"/>
        <v>64.95</v>
      </c>
      <c r="R266" s="12" t="s">
        <v>8267</v>
      </c>
      <c r="S266" s="17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>
        <f t="shared" si="20"/>
        <v>111</v>
      </c>
      <c r="Q267">
        <f t="shared" si="21"/>
        <v>95.78</v>
      </c>
      <c r="R267" s="12" t="s">
        <v>8267</v>
      </c>
      <c r="S267" s="17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>
        <f t="shared" si="20"/>
        <v>146</v>
      </c>
      <c r="Q268">
        <f t="shared" si="21"/>
        <v>40.42</v>
      </c>
      <c r="R268" s="12" t="s">
        <v>8267</v>
      </c>
      <c r="S268" s="17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>
        <f t="shared" si="20"/>
        <v>132</v>
      </c>
      <c r="Q269">
        <f t="shared" si="21"/>
        <v>78.58</v>
      </c>
      <c r="R269" s="12" t="s">
        <v>8267</v>
      </c>
      <c r="S269" s="17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>
        <f t="shared" si="20"/>
        <v>111</v>
      </c>
      <c r="Q270">
        <f t="shared" si="21"/>
        <v>50.18</v>
      </c>
      <c r="R270" s="12" t="s">
        <v>8267</v>
      </c>
      <c r="S270" s="17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>
        <f t="shared" si="20"/>
        <v>147</v>
      </c>
      <c r="Q271">
        <f t="shared" si="21"/>
        <v>92.25</v>
      </c>
      <c r="R271" s="12" t="s">
        <v>8267</v>
      </c>
      <c r="S271" s="17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>
        <f t="shared" si="20"/>
        <v>153</v>
      </c>
      <c r="Q272">
        <f t="shared" si="21"/>
        <v>57.54</v>
      </c>
      <c r="R272" s="12" t="s">
        <v>8267</v>
      </c>
      <c r="S272" s="17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>
        <f t="shared" si="20"/>
        <v>105</v>
      </c>
      <c r="Q273">
        <f t="shared" si="21"/>
        <v>109.42</v>
      </c>
      <c r="R273" s="12" t="s">
        <v>8267</v>
      </c>
      <c r="S273" s="17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>
        <f t="shared" si="20"/>
        <v>177</v>
      </c>
      <c r="Q274">
        <f t="shared" si="21"/>
        <v>81.89</v>
      </c>
      <c r="R274" s="12" t="s">
        <v>8267</v>
      </c>
      <c r="S274" s="17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>
        <f t="shared" si="20"/>
        <v>108</v>
      </c>
      <c r="Q275">
        <f t="shared" si="21"/>
        <v>45.67</v>
      </c>
      <c r="R275" s="12" t="s">
        <v>8267</v>
      </c>
      <c r="S275" s="17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>
        <f t="shared" si="20"/>
        <v>156</v>
      </c>
      <c r="Q276">
        <f t="shared" si="21"/>
        <v>55.22</v>
      </c>
      <c r="R276" s="12" t="s">
        <v>8267</v>
      </c>
      <c r="S276" s="17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>
        <f t="shared" si="20"/>
        <v>108</v>
      </c>
      <c r="Q277">
        <f t="shared" si="21"/>
        <v>65.3</v>
      </c>
      <c r="R277" s="12" t="s">
        <v>8267</v>
      </c>
      <c r="S277" s="17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>
        <f t="shared" si="20"/>
        <v>148</v>
      </c>
      <c r="Q278">
        <f t="shared" si="21"/>
        <v>95.23</v>
      </c>
      <c r="R278" s="12" t="s">
        <v>8267</v>
      </c>
      <c r="S278" s="17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>
        <f t="shared" si="20"/>
        <v>110</v>
      </c>
      <c r="Q279">
        <f t="shared" si="21"/>
        <v>75.44</v>
      </c>
      <c r="R279" s="12" t="s">
        <v>8267</v>
      </c>
      <c r="S279" s="17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>
        <f t="shared" si="20"/>
        <v>150</v>
      </c>
      <c r="Q280">
        <f t="shared" si="21"/>
        <v>97.82</v>
      </c>
      <c r="R280" s="12" t="s">
        <v>8267</v>
      </c>
      <c r="S280" s="17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>
        <f t="shared" si="20"/>
        <v>157</v>
      </c>
      <c r="Q281">
        <f t="shared" si="21"/>
        <v>87.69</v>
      </c>
      <c r="R281" s="12" t="s">
        <v>8267</v>
      </c>
      <c r="S281" s="17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>
        <f t="shared" si="20"/>
        <v>156</v>
      </c>
      <c r="Q282">
        <f t="shared" si="21"/>
        <v>54.75</v>
      </c>
      <c r="R282" s="12" t="s">
        <v>8267</v>
      </c>
      <c r="S282" s="17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>
        <f t="shared" si="20"/>
        <v>121</v>
      </c>
      <c r="Q283">
        <f t="shared" si="21"/>
        <v>83.95</v>
      </c>
      <c r="R283" s="12" t="s">
        <v>8267</v>
      </c>
      <c r="S283" s="17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>
        <f t="shared" si="20"/>
        <v>101</v>
      </c>
      <c r="Q284">
        <f t="shared" si="21"/>
        <v>254.39</v>
      </c>
      <c r="R284" s="12" t="s">
        <v>8267</v>
      </c>
      <c r="S284" s="17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>
        <f t="shared" si="20"/>
        <v>114</v>
      </c>
      <c r="Q285">
        <f t="shared" si="21"/>
        <v>101.83</v>
      </c>
      <c r="R285" s="12" t="s">
        <v>8267</v>
      </c>
      <c r="S285" s="17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>
        <f t="shared" si="20"/>
        <v>105</v>
      </c>
      <c r="Q286">
        <f t="shared" si="21"/>
        <v>55.07</v>
      </c>
      <c r="R286" s="12" t="s">
        <v>8267</v>
      </c>
      <c r="S286" s="17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>
        <f t="shared" si="20"/>
        <v>229</v>
      </c>
      <c r="Q287">
        <f t="shared" si="21"/>
        <v>56.9</v>
      </c>
      <c r="R287" s="12" t="s">
        <v>8267</v>
      </c>
      <c r="S287" s="17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>
        <f t="shared" si="20"/>
        <v>109</v>
      </c>
      <c r="Q288">
        <f t="shared" si="21"/>
        <v>121.28</v>
      </c>
      <c r="R288" s="12" t="s">
        <v>8267</v>
      </c>
      <c r="S288" s="17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>
        <f t="shared" si="20"/>
        <v>176</v>
      </c>
      <c r="Q289">
        <f t="shared" si="21"/>
        <v>91.19</v>
      </c>
      <c r="R289" s="12" t="s">
        <v>8267</v>
      </c>
      <c r="S289" s="17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>
        <f t="shared" si="20"/>
        <v>103</v>
      </c>
      <c r="Q290">
        <f t="shared" si="21"/>
        <v>115.45</v>
      </c>
      <c r="R290" s="12" t="s">
        <v>8267</v>
      </c>
      <c r="S290" s="17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>
        <f t="shared" si="20"/>
        <v>105</v>
      </c>
      <c r="Q291">
        <f t="shared" si="21"/>
        <v>67.77</v>
      </c>
      <c r="R291" s="12" t="s">
        <v>8267</v>
      </c>
      <c r="S291" s="17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>
        <f t="shared" si="20"/>
        <v>107</v>
      </c>
      <c r="Q292">
        <f t="shared" si="21"/>
        <v>28.58</v>
      </c>
      <c r="R292" s="12" t="s">
        <v>8267</v>
      </c>
      <c r="S292" s="17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>
        <f t="shared" si="20"/>
        <v>120</v>
      </c>
      <c r="Q293">
        <f t="shared" si="21"/>
        <v>46.88</v>
      </c>
      <c r="R293" s="12" t="s">
        <v>8267</v>
      </c>
      <c r="S293" s="17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>
        <f t="shared" si="20"/>
        <v>102</v>
      </c>
      <c r="Q294">
        <f t="shared" si="21"/>
        <v>154.41999999999999</v>
      </c>
      <c r="R294" s="12" t="s">
        <v>8267</v>
      </c>
      <c r="S294" s="17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>
        <f t="shared" si="20"/>
        <v>101</v>
      </c>
      <c r="Q295">
        <f t="shared" si="21"/>
        <v>201.22</v>
      </c>
      <c r="R295" s="12" t="s">
        <v>8267</v>
      </c>
      <c r="S295" s="17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>
        <f t="shared" si="20"/>
        <v>100</v>
      </c>
      <c r="Q296">
        <f t="shared" si="21"/>
        <v>100</v>
      </c>
      <c r="R296" s="12" t="s">
        <v>8267</v>
      </c>
      <c r="S296" s="17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>
        <f t="shared" si="20"/>
        <v>133</v>
      </c>
      <c r="Q297">
        <f t="shared" si="21"/>
        <v>100.08</v>
      </c>
      <c r="R297" s="12" t="s">
        <v>8267</v>
      </c>
      <c r="S297" s="17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>
        <f t="shared" si="20"/>
        <v>119</v>
      </c>
      <c r="Q298">
        <f t="shared" si="21"/>
        <v>230.09</v>
      </c>
      <c r="R298" s="12" t="s">
        <v>8267</v>
      </c>
      <c r="S298" s="17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>
        <f t="shared" si="20"/>
        <v>101</v>
      </c>
      <c r="Q299">
        <f t="shared" si="21"/>
        <v>141.75</v>
      </c>
      <c r="R299" s="12" t="s">
        <v>8267</v>
      </c>
      <c r="S299" s="17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>
        <f t="shared" si="20"/>
        <v>109</v>
      </c>
      <c r="Q300">
        <f t="shared" si="21"/>
        <v>56.34</v>
      </c>
      <c r="R300" s="12" t="s">
        <v>8267</v>
      </c>
      <c r="S300" s="17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>
        <f t="shared" si="20"/>
        <v>179</v>
      </c>
      <c r="Q301">
        <f t="shared" si="21"/>
        <v>73.34</v>
      </c>
      <c r="R301" s="12" t="s">
        <v>8267</v>
      </c>
      <c r="S301" s="17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>
        <f t="shared" si="20"/>
        <v>102</v>
      </c>
      <c r="Q302">
        <f t="shared" si="21"/>
        <v>85.34</v>
      </c>
      <c r="R302" s="12" t="s">
        <v>8267</v>
      </c>
      <c r="S302" s="17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>
        <f t="shared" si="20"/>
        <v>119</v>
      </c>
      <c r="Q303">
        <f t="shared" si="21"/>
        <v>61.5</v>
      </c>
      <c r="R303" s="12" t="s">
        <v>8267</v>
      </c>
      <c r="S303" s="17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>
        <f t="shared" si="20"/>
        <v>100</v>
      </c>
      <c r="Q304">
        <f t="shared" si="21"/>
        <v>93.02</v>
      </c>
      <c r="R304" s="12" t="s">
        <v>8267</v>
      </c>
      <c r="S304" s="17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>
        <f t="shared" si="20"/>
        <v>137</v>
      </c>
      <c r="Q305">
        <f t="shared" si="21"/>
        <v>50.29</v>
      </c>
      <c r="R305" s="12" t="s">
        <v>8267</v>
      </c>
      <c r="S305" s="17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>
        <f t="shared" si="20"/>
        <v>232</v>
      </c>
      <c r="Q306">
        <f t="shared" si="21"/>
        <v>106.43</v>
      </c>
      <c r="R306" s="12" t="s">
        <v>8267</v>
      </c>
      <c r="S306" s="17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>
        <f t="shared" si="20"/>
        <v>130</v>
      </c>
      <c r="Q307">
        <f t="shared" si="21"/>
        <v>51.72</v>
      </c>
      <c r="R307" s="12" t="s">
        <v>8267</v>
      </c>
      <c r="S307" s="17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>
        <f t="shared" si="20"/>
        <v>293</v>
      </c>
      <c r="Q308">
        <f t="shared" si="21"/>
        <v>36.61</v>
      </c>
      <c r="R308" s="12" t="s">
        <v>8267</v>
      </c>
      <c r="S308" s="17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>
        <f t="shared" si="20"/>
        <v>111</v>
      </c>
      <c r="Q309">
        <f t="shared" si="21"/>
        <v>42.52</v>
      </c>
      <c r="R309" s="12" t="s">
        <v>8267</v>
      </c>
      <c r="S309" s="17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>
        <f t="shared" si="20"/>
        <v>106</v>
      </c>
      <c r="Q310">
        <f t="shared" si="21"/>
        <v>62.71</v>
      </c>
      <c r="R310" s="12" t="s">
        <v>8267</v>
      </c>
      <c r="S310" s="17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>
        <f t="shared" si="20"/>
        <v>119</v>
      </c>
      <c r="Q311">
        <f t="shared" si="21"/>
        <v>89.96</v>
      </c>
      <c r="R311" s="12" t="s">
        <v>8267</v>
      </c>
      <c r="S311" s="17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>
        <f t="shared" si="20"/>
        <v>104</v>
      </c>
      <c r="Q312">
        <f t="shared" si="21"/>
        <v>28.92</v>
      </c>
      <c r="R312" s="12" t="s">
        <v>8267</v>
      </c>
      <c r="S312" s="17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>
        <f t="shared" si="20"/>
        <v>104</v>
      </c>
      <c r="Q313">
        <f t="shared" si="21"/>
        <v>138.80000000000001</v>
      </c>
      <c r="R313" s="12" t="s">
        <v>8267</v>
      </c>
      <c r="S313" s="17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>
        <f t="shared" si="20"/>
        <v>112</v>
      </c>
      <c r="Q314">
        <f t="shared" si="21"/>
        <v>61.3</v>
      </c>
      <c r="R314" s="12" t="s">
        <v>8267</v>
      </c>
      <c r="S314" s="17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>
        <f t="shared" si="20"/>
        <v>105</v>
      </c>
      <c r="Q315">
        <f t="shared" si="21"/>
        <v>80.2</v>
      </c>
      <c r="R315" s="12" t="s">
        <v>8267</v>
      </c>
      <c r="S315" s="17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>
        <f t="shared" si="20"/>
        <v>385</v>
      </c>
      <c r="Q316">
        <f t="shared" si="21"/>
        <v>32.1</v>
      </c>
      <c r="R316" s="12" t="s">
        <v>8267</v>
      </c>
      <c r="S316" s="17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>
        <f t="shared" si="20"/>
        <v>101</v>
      </c>
      <c r="Q317">
        <f t="shared" si="21"/>
        <v>200.89</v>
      </c>
      <c r="R317" s="12" t="s">
        <v>8267</v>
      </c>
      <c r="S317" s="17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>
        <f t="shared" si="20"/>
        <v>114</v>
      </c>
      <c r="Q318">
        <f t="shared" si="21"/>
        <v>108.01</v>
      </c>
      <c r="R318" s="12" t="s">
        <v>8267</v>
      </c>
      <c r="S318" s="17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>
        <f t="shared" si="20"/>
        <v>101</v>
      </c>
      <c r="Q319">
        <f t="shared" si="21"/>
        <v>95.7</v>
      </c>
      <c r="R319" s="12" t="s">
        <v>8267</v>
      </c>
      <c r="S319" s="17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>
        <f t="shared" si="20"/>
        <v>283</v>
      </c>
      <c r="Q320">
        <f t="shared" si="21"/>
        <v>49.88</v>
      </c>
      <c r="R320" s="12" t="s">
        <v>8267</v>
      </c>
      <c r="S320" s="17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>
        <f t="shared" si="20"/>
        <v>113</v>
      </c>
      <c r="Q321">
        <f t="shared" si="21"/>
        <v>110.47</v>
      </c>
      <c r="R321" s="12" t="s">
        <v>8267</v>
      </c>
      <c r="S321" s="17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>
        <f t="shared" si="20"/>
        <v>107</v>
      </c>
      <c r="Q322">
        <f t="shared" si="21"/>
        <v>134.91</v>
      </c>
      <c r="R322" s="12" t="s">
        <v>8267</v>
      </c>
      <c r="S322" s="17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2" t="s">
        <v>8267</v>
      </c>
      <c r="S323" s="17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>
        <f t="shared" si="25"/>
        <v>108</v>
      </c>
      <c r="Q324">
        <f t="shared" si="26"/>
        <v>145.04</v>
      </c>
      <c r="R324" s="12" t="s">
        <v>8267</v>
      </c>
      <c r="S324" s="17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>
        <f t="shared" si="25"/>
        <v>123</v>
      </c>
      <c r="Q325">
        <f t="shared" si="26"/>
        <v>114.59</v>
      </c>
      <c r="R325" s="12" t="s">
        <v>8267</v>
      </c>
      <c r="S325" s="17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>
        <f t="shared" si="25"/>
        <v>102</v>
      </c>
      <c r="Q326">
        <f t="shared" si="26"/>
        <v>105.32</v>
      </c>
      <c r="R326" s="12" t="s">
        <v>8267</v>
      </c>
      <c r="S326" s="17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>
        <f t="shared" si="25"/>
        <v>104</v>
      </c>
      <c r="Q327">
        <f t="shared" si="26"/>
        <v>70.92</v>
      </c>
      <c r="R327" s="12" t="s">
        <v>8267</v>
      </c>
      <c r="S327" s="17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>
        <f t="shared" si="25"/>
        <v>113</v>
      </c>
      <c r="Q328">
        <f t="shared" si="26"/>
        <v>147.16999999999999</v>
      </c>
      <c r="R328" s="12" t="s">
        <v>8267</v>
      </c>
      <c r="S328" s="17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>
        <f t="shared" si="25"/>
        <v>136</v>
      </c>
      <c r="Q329">
        <f t="shared" si="26"/>
        <v>160.47</v>
      </c>
      <c r="R329" s="12" t="s">
        <v>8267</v>
      </c>
      <c r="S329" s="17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>
        <f t="shared" si="25"/>
        <v>104</v>
      </c>
      <c r="Q330">
        <f t="shared" si="26"/>
        <v>156.05000000000001</v>
      </c>
      <c r="R330" s="12" t="s">
        <v>8267</v>
      </c>
      <c r="S330" s="17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>
        <f t="shared" si="25"/>
        <v>106</v>
      </c>
      <c r="Q331">
        <f t="shared" si="26"/>
        <v>63.17</v>
      </c>
      <c r="R331" s="12" t="s">
        <v>8267</v>
      </c>
      <c r="S331" s="17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>
        <f t="shared" si="25"/>
        <v>102</v>
      </c>
      <c r="Q332">
        <f t="shared" si="26"/>
        <v>104.82</v>
      </c>
      <c r="R332" s="12" t="s">
        <v>8267</v>
      </c>
      <c r="S332" s="17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>
        <f t="shared" si="25"/>
        <v>107</v>
      </c>
      <c r="Q333">
        <f t="shared" si="26"/>
        <v>97.36</v>
      </c>
      <c r="R333" s="12" t="s">
        <v>8267</v>
      </c>
      <c r="S333" s="17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>
        <f t="shared" si="25"/>
        <v>113</v>
      </c>
      <c r="Q334">
        <f t="shared" si="26"/>
        <v>203.63</v>
      </c>
      <c r="R334" s="12" t="s">
        <v>8267</v>
      </c>
      <c r="S334" s="17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>
        <f t="shared" si="25"/>
        <v>125</v>
      </c>
      <c r="Q335">
        <f t="shared" si="26"/>
        <v>188.31</v>
      </c>
      <c r="R335" s="12" t="s">
        <v>8267</v>
      </c>
      <c r="S335" s="17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>
        <f t="shared" si="25"/>
        <v>101</v>
      </c>
      <c r="Q336">
        <f t="shared" si="26"/>
        <v>146.65</v>
      </c>
      <c r="R336" s="12" t="s">
        <v>8267</v>
      </c>
      <c r="S336" s="17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>
        <f t="shared" si="25"/>
        <v>103</v>
      </c>
      <c r="Q337">
        <f t="shared" si="26"/>
        <v>109.19</v>
      </c>
      <c r="R337" s="12" t="s">
        <v>8267</v>
      </c>
      <c r="S337" s="17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>
        <f t="shared" si="25"/>
        <v>117</v>
      </c>
      <c r="Q338">
        <f t="shared" si="26"/>
        <v>59.25</v>
      </c>
      <c r="R338" s="12" t="s">
        <v>8267</v>
      </c>
      <c r="S338" s="17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>
        <f t="shared" si="25"/>
        <v>101</v>
      </c>
      <c r="Q339">
        <f t="shared" si="26"/>
        <v>97.9</v>
      </c>
      <c r="R339" s="12" t="s">
        <v>8267</v>
      </c>
      <c r="S339" s="17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>
        <f t="shared" si="25"/>
        <v>110</v>
      </c>
      <c r="Q340">
        <f t="shared" si="26"/>
        <v>70</v>
      </c>
      <c r="R340" s="12" t="s">
        <v>8267</v>
      </c>
      <c r="S340" s="17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>
        <f t="shared" si="25"/>
        <v>108</v>
      </c>
      <c r="Q341">
        <f t="shared" si="26"/>
        <v>72.87</v>
      </c>
      <c r="R341" s="12" t="s">
        <v>8267</v>
      </c>
      <c r="S341" s="17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>
        <f t="shared" si="25"/>
        <v>125</v>
      </c>
      <c r="Q342">
        <f t="shared" si="26"/>
        <v>146.35</v>
      </c>
      <c r="R342" s="12" t="s">
        <v>8267</v>
      </c>
      <c r="S342" s="17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>
        <f t="shared" si="25"/>
        <v>107</v>
      </c>
      <c r="Q343">
        <f t="shared" si="26"/>
        <v>67.91</v>
      </c>
      <c r="R343" s="12" t="s">
        <v>8267</v>
      </c>
      <c r="S343" s="17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>
        <f t="shared" si="25"/>
        <v>100</v>
      </c>
      <c r="Q344">
        <f t="shared" si="26"/>
        <v>169.85</v>
      </c>
      <c r="R344" s="12" t="s">
        <v>8267</v>
      </c>
      <c r="S344" s="17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>
        <f t="shared" si="25"/>
        <v>102</v>
      </c>
      <c r="Q345">
        <f t="shared" si="26"/>
        <v>58.41</v>
      </c>
      <c r="R345" s="12" t="s">
        <v>8267</v>
      </c>
      <c r="S345" s="17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>
        <f t="shared" si="25"/>
        <v>102</v>
      </c>
      <c r="Q346">
        <f t="shared" si="26"/>
        <v>119.99</v>
      </c>
      <c r="R346" s="12" t="s">
        <v>8267</v>
      </c>
      <c r="S346" s="17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>
        <f t="shared" si="25"/>
        <v>123</v>
      </c>
      <c r="Q347">
        <f t="shared" si="26"/>
        <v>99.86</v>
      </c>
      <c r="R347" s="12" t="s">
        <v>8267</v>
      </c>
      <c r="S347" s="17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>
        <f t="shared" si="25"/>
        <v>170</v>
      </c>
      <c r="Q348">
        <f t="shared" si="26"/>
        <v>90.58</v>
      </c>
      <c r="R348" s="12" t="s">
        <v>8267</v>
      </c>
      <c r="S348" s="17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>
        <f t="shared" si="25"/>
        <v>112</v>
      </c>
      <c r="Q349">
        <f t="shared" si="26"/>
        <v>117.77</v>
      </c>
      <c r="R349" s="12" t="s">
        <v>8267</v>
      </c>
      <c r="S349" s="17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>
        <f t="shared" si="25"/>
        <v>103</v>
      </c>
      <c r="Q350">
        <f t="shared" si="26"/>
        <v>86.55</v>
      </c>
      <c r="R350" s="12" t="s">
        <v>8267</v>
      </c>
      <c r="S350" s="17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>
        <f t="shared" si="25"/>
        <v>107</v>
      </c>
      <c r="Q351">
        <f t="shared" si="26"/>
        <v>71.900000000000006</v>
      </c>
      <c r="R351" s="12" t="s">
        <v>8267</v>
      </c>
      <c r="S351" s="17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>
        <f t="shared" si="25"/>
        <v>115</v>
      </c>
      <c r="Q352">
        <f t="shared" si="26"/>
        <v>129.82</v>
      </c>
      <c r="R352" s="12" t="s">
        <v>8267</v>
      </c>
      <c r="S352" s="17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>
        <f t="shared" si="25"/>
        <v>127</v>
      </c>
      <c r="Q353">
        <f t="shared" si="26"/>
        <v>44.91</v>
      </c>
      <c r="R353" s="12" t="s">
        <v>8267</v>
      </c>
      <c r="S353" s="17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>
        <f t="shared" si="25"/>
        <v>117</v>
      </c>
      <c r="Q354">
        <f t="shared" si="26"/>
        <v>40.76</v>
      </c>
      <c r="R354" s="12" t="s">
        <v>8267</v>
      </c>
      <c r="S354" s="17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>
        <f t="shared" si="25"/>
        <v>109</v>
      </c>
      <c r="Q355">
        <f t="shared" si="26"/>
        <v>103.52</v>
      </c>
      <c r="R355" s="12" t="s">
        <v>8267</v>
      </c>
      <c r="S355" s="17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>
        <f t="shared" si="25"/>
        <v>104</v>
      </c>
      <c r="Q356">
        <f t="shared" si="26"/>
        <v>125.45</v>
      </c>
      <c r="R356" s="12" t="s">
        <v>8267</v>
      </c>
      <c r="S356" s="17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>
        <f t="shared" si="25"/>
        <v>116</v>
      </c>
      <c r="Q357">
        <f t="shared" si="26"/>
        <v>246.61</v>
      </c>
      <c r="R357" s="12" t="s">
        <v>8267</v>
      </c>
      <c r="S357" s="17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>
        <f t="shared" si="25"/>
        <v>103</v>
      </c>
      <c r="Q358">
        <f t="shared" si="26"/>
        <v>79.400000000000006</v>
      </c>
      <c r="R358" s="12" t="s">
        <v>8267</v>
      </c>
      <c r="S358" s="17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>
        <f t="shared" si="25"/>
        <v>174</v>
      </c>
      <c r="Q359">
        <f t="shared" si="26"/>
        <v>86.14</v>
      </c>
      <c r="R359" s="12" t="s">
        <v>8267</v>
      </c>
      <c r="S359" s="17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>
        <f t="shared" si="25"/>
        <v>103</v>
      </c>
      <c r="Q360">
        <f t="shared" si="26"/>
        <v>193.05</v>
      </c>
      <c r="R360" s="12" t="s">
        <v>8267</v>
      </c>
      <c r="S360" s="17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>
        <f t="shared" si="25"/>
        <v>105</v>
      </c>
      <c r="Q361">
        <f t="shared" si="26"/>
        <v>84.02</v>
      </c>
      <c r="R361" s="12" t="s">
        <v>8267</v>
      </c>
      <c r="S361" s="17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>
        <f t="shared" si="25"/>
        <v>101</v>
      </c>
      <c r="Q362">
        <f t="shared" si="26"/>
        <v>139.83000000000001</v>
      </c>
      <c r="R362" s="12" t="s">
        <v>8267</v>
      </c>
      <c r="S362" s="17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>
        <f t="shared" si="25"/>
        <v>111</v>
      </c>
      <c r="Q363">
        <f t="shared" si="26"/>
        <v>109.82</v>
      </c>
      <c r="R363" s="12" t="s">
        <v>8267</v>
      </c>
      <c r="S363" s="17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>
        <f t="shared" si="25"/>
        <v>124</v>
      </c>
      <c r="Q364">
        <f t="shared" si="26"/>
        <v>139.53</v>
      </c>
      <c r="R364" s="12" t="s">
        <v>8267</v>
      </c>
      <c r="S364" s="17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>
        <f t="shared" si="25"/>
        <v>101</v>
      </c>
      <c r="Q365">
        <f t="shared" si="26"/>
        <v>347.85</v>
      </c>
      <c r="R365" s="12" t="s">
        <v>8267</v>
      </c>
      <c r="S365" s="17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>
        <f t="shared" si="25"/>
        <v>110</v>
      </c>
      <c r="Q366">
        <f t="shared" si="26"/>
        <v>68.239999999999995</v>
      </c>
      <c r="R366" s="12" t="s">
        <v>8267</v>
      </c>
      <c r="S366" s="17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>
        <f t="shared" si="25"/>
        <v>104</v>
      </c>
      <c r="Q367">
        <f t="shared" si="26"/>
        <v>239.94</v>
      </c>
      <c r="R367" s="12" t="s">
        <v>8267</v>
      </c>
      <c r="S367" s="17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>
        <f t="shared" si="25"/>
        <v>101</v>
      </c>
      <c r="Q368">
        <f t="shared" si="26"/>
        <v>287.31</v>
      </c>
      <c r="R368" s="12" t="s">
        <v>8267</v>
      </c>
      <c r="S368" s="17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>
        <f t="shared" si="25"/>
        <v>103</v>
      </c>
      <c r="Q369">
        <f t="shared" si="26"/>
        <v>86.85</v>
      </c>
      <c r="R369" s="12" t="s">
        <v>8267</v>
      </c>
      <c r="S369" s="17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>
        <f t="shared" si="25"/>
        <v>104</v>
      </c>
      <c r="Q370">
        <f t="shared" si="26"/>
        <v>81.849999999999994</v>
      </c>
      <c r="R370" s="12" t="s">
        <v>8267</v>
      </c>
      <c r="S370" s="17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>
        <f t="shared" si="25"/>
        <v>110</v>
      </c>
      <c r="Q371">
        <f t="shared" si="26"/>
        <v>42.87</v>
      </c>
      <c r="R371" s="12" t="s">
        <v>8267</v>
      </c>
      <c r="S371" s="17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>
        <f t="shared" si="25"/>
        <v>122</v>
      </c>
      <c r="Q372">
        <f t="shared" si="26"/>
        <v>709.42</v>
      </c>
      <c r="R372" s="12" t="s">
        <v>8267</v>
      </c>
      <c r="S372" s="17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>
        <f t="shared" si="25"/>
        <v>114</v>
      </c>
      <c r="Q373">
        <f t="shared" si="26"/>
        <v>161.26</v>
      </c>
      <c r="R373" s="12" t="s">
        <v>8267</v>
      </c>
      <c r="S373" s="17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>
        <f t="shared" si="25"/>
        <v>125</v>
      </c>
      <c r="Q374">
        <f t="shared" si="26"/>
        <v>41.78</v>
      </c>
      <c r="R374" s="12" t="s">
        <v>8267</v>
      </c>
      <c r="S374" s="17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>
        <f t="shared" si="25"/>
        <v>107</v>
      </c>
      <c r="Q375">
        <f t="shared" si="26"/>
        <v>89.89</v>
      </c>
      <c r="R375" s="12" t="s">
        <v>8267</v>
      </c>
      <c r="S375" s="17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>
        <f t="shared" si="25"/>
        <v>131</v>
      </c>
      <c r="Q376">
        <f t="shared" si="26"/>
        <v>45.05</v>
      </c>
      <c r="R376" s="12" t="s">
        <v>8267</v>
      </c>
      <c r="S376" s="17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>
        <f t="shared" si="25"/>
        <v>120</v>
      </c>
      <c r="Q377">
        <f t="shared" si="26"/>
        <v>42.86</v>
      </c>
      <c r="R377" s="12" t="s">
        <v>8267</v>
      </c>
      <c r="S377" s="17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>
        <f t="shared" si="25"/>
        <v>106</v>
      </c>
      <c r="Q378">
        <f t="shared" si="26"/>
        <v>54.08</v>
      </c>
      <c r="R378" s="12" t="s">
        <v>8267</v>
      </c>
      <c r="S378" s="17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>
        <f t="shared" si="25"/>
        <v>114</v>
      </c>
      <c r="Q379">
        <f t="shared" si="26"/>
        <v>103.22</v>
      </c>
      <c r="R379" s="12" t="s">
        <v>8267</v>
      </c>
      <c r="S379" s="17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>
        <f t="shared" si="25"/>
        <v>112</v>
      </c>
      <c r="Q380">
        <f t="shared" si="26"/>
        <v>40.4</v>
      </c>
      <c r="R380" s="12" t="s">
        <v>8267</v>
      </c>
      <c r="S380" s="17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>
        <f t="shared" si="25"/>
        <v>116</v>
      </c>
      <c r="Q381">
        <f t="shared" si="26"/>
        <v>116.86</v>
      </c>
      <c r="R381" s="12" t="s">
        <v>8267</v>
      </c>
      <c r="S381" s="17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>
        <f t="shared" si="25"/>
        <v>142</v>
      </c>
      <c r="Q382">
        <f t="shared" si="26"/>
        <v>115.51</v>
      </c>
      <c r="R382" s="12" t="s">
        <v>8267</v>
      </c>
      <c r="S382" s="17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>
        <f t="shared" si="25"/>
        <v>105</v>
      </c>
      <c r="Q383">
        <f t="shared" si="26"/>
        <v>104.31</v>
      </c>
      <c r="R383" s="12" t="s">
        <v>8267</v>
      </c>
      <c r="S383" s="17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>
        <f t="shared" si="25"/>
        <v>256</v>
      </c>
      <c r="Q384">
        <f t="shared" si="26"/>
        <v>69.77</v>
      </c>
      <c r="R384" s="12" t="s">
        <v>8267</v>
      </c>
      <c r="S384" s="17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>
        <f t="shared" si="25"/>
        <v>207</v>
      </c>
      <c r="Q385">
        <f t="shared" si="26"/>
        <v>43.02</v>
      </c>
      <c r="R385" s="12" t="s">
        <v>8267</v>
      </c>
      <c r="S385" s="17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>
        <f t="shared" si="25"/>
        <v>112</v>
      </c>
      <c r="Q386">
        <f t="shared" si="26"/>
        <v>58.54</v>
      </c>
      <c r="R386" s="12" t="s">
        <v>8267</v>
      </c>
      <c r="S386" s="17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2" t="s">
        <v>8267</v>
      </c>
      <c r="S387" s="17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>
        <f t="shared" si="30"/>
        <v>100</v>
      </c>
      <c r="Q388">
        <f t="shared" si="31"/>
        <v>46.23</v>
      </c>
      <c r="R388" s="12" t="s">
        <v>8267</v>
      </c>
      <c r="S388" s="17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>
        <f t="shared" si="30"/>
        <v>214</v>
      </c>
      <c r="Q389">
        <f t="shared" si="31"/>
        <v>144.69</v>
      </c>
      <c r="R389" s="12" t="s">
        <v>8267</v>
      </c>
      <c r="S389" s="17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>
        <f t="shared" si="30"/>
        <v>126</v>
      </c>
      <c r="Q390">
        <f t="shared" si="31"/>
        <v>88.85</v>
      </c>
      <c r="R390" s="12" t="s">
        <v>8267</v>
      </c>
      <c r="S390" s="17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>
        <f t="shared" si="30"/>
        <v>182</v>
      </c>
      <c r="Q391">
        <f t="shared" si="31"/>
        <v>81.75</v>
      </c>
      <c r="R391" s="12" t="s">
        <v>8267</v>
      </c>
      <c r="S391" s="17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>
        <f t="shared" si="30"/>
        <v>100</v>
      </c>
      <c r="Q392">
        <f t="shared" si="31"/>
        <v>71.430000000000007</v>
      </c>
      <c r="R392" s="12" t="s">
        <v>8267</v>
      </c>
      <c r="S392" s="17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>
        <f t="shared" si="30"/>
        <v>101</v>
      </c>
      <c r="Q393">
        <f t="shared" si="31"/>
        <v>104.26</v>
      </c>
      <c r="R393" s="12" t="s">
        <v>8267</v>
      </c>
      <c r="S393" s="17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>
        <f t="shared" si="30"/>
        <v>101</v>
      </c>
      <c r="Q394">
        <f t="shared" si="31"/>
        <v>90.62</v>
      </c>
      <c r="R394" s="12" t="s">
        <v>8267</v>
      </c>
      <c r="S394" s="17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>
        <f t="shared" si="30"/>
        <v>110</v>
      </c>
      <c r="Q395">
        <f t="shared" si="31"/>
        <v>157.33000000000001</v>
      </c>
      <c r="R395" s="12" t="s">
        <v>8267</v>
      </c>
      <c r="S395" s="17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>
        <f t="shared" si="30"/>
        <v>112</v>
      </c>
      <c r="Q396">
        <f t="shared" si="31"/>
        <v>105.18</v>
      </c>
      <c r="R396" s="12" t="s">
        <v>8267</v>
      </c>
      <c r="S396" s="17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>
        <f t="shared" si="30"/>
        <v>108</v>
      </c>
      <c r="Q397">
        <f t="shared" si="31"/>
        <v>58.72</v>
      </c>
      <c r="R397" s="12" t="s">
        <v>8267</v>
      </c>
      <c r="S397" s="17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>
        <f t="shared" si="30"/>
        <v>107</v>
      </c>
      <c r="Q398">
        <f t="shared" si="31"/>
        <v>81.63</v>
      </c>
      <c r="R398" s="12" t="s">
        <v>8267</v>
      </c>
      <c r="S398" s="17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>
        <f t="shared" si="30"/>
        <v>104</v>
      </c>
      <c r="Q399">
        <f t="shared" si="31"/>
        <v>56.46</v>
      </c>
      <c r="R399" s="12" t="s">
        <v>8267</v>
      </c>
      <c r="S399" s="17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>
        <f t="shared" si="30"/>
        <v>125</v>
      </c>
      <c r="Q400">
        <f t="shared" si="31"/>
        <v>140.1</v>
      </c>
      <c r="R400" s="12" t="s">
        <v>8267</v>
      </c>
      <c r="S400" s="17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>
        <f t="shared" si="30"/>
        <v>107</v>
      </c>
      <c r="Q401">
        <f t="shared" si="31"/>
        <v>224.85</v>
      </c>
      <c r="R401" s="12" t="s">
        <v>8267</v>
      </c>
      <c r="S401" s="17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>
        <f t="shared" si="30"/>
        <v>112</v>
      </c>
      <c r="Q402">
        <f t="shared" si="31"/>
        <v>181.13</v>
      </c>
      <c r="R402" s="12" t="s">
        <v>8267</v>
      </c>
      <c r="S402" s="17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>
        <f t="shared" si="30"/>
        <v>104</v>
      </c>
      <c r="Q403">
        <f t="shared" si="31"/>
        <v>711.04</v>
      </c>
      <c r="R403" s="12" t="s">
        <v>8267</v>
      </c>
      <c r="S403" s="17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>
        <f t="shared" si="30"/>
        <v>142</v>
      </c>
      <c r="Q404">
        <f t="shared" si="31"/>
        <v>65.88</v>
      </c>
      <c r="R404" s="12" t="s">
        <v>8267</v>
      </c>
      <c r="S404" s="17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>
        <f t="shared" si="30"/>
        <v>105</v>
      </c>
      <c r="Q405">
        <f t="shared" si="31"/>
        <v>75.19</v>
      </c>
      <c r="R405" s="12" t="s">
        <v>8267</v>
      </c>
      <c r="S405" s="17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>
        <f t="shared" si="30"/>
        <v>103</v>
      </c>
      <c r="Q406">
        <f t="shared" si="31"/>
        <v>133.13999999999999</v>
      </c>
      <c r="R406" s="12" t="s">
        <v>8267</v>
      </c>
      <c r="S406" s="17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>
        <f t="shared" si="30"/>
        <v>108</v>
      </c>
      <c r="Q407">
        <f t="shared" si="31"/>
        <v>55.2</v>
      </c>
      <c r="R407" s="12" t="s">
        <v>8267</v>
      </c>
      <c r="S407" s="17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>
        <f t="shared" si="30"/>
        <v>108</v>
      </c>
      <c r="Q408">
        <f t="shared" si="31"/>
        <v>86.16</v>
      </c>
      <c r="R408" s="12" t="s">
        <v>8267</v>
      </c>
      <c r="S408" s="17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>
        <f t="shared" si="30"/>
        <v>102</v>
      </c>
      <c r="Q409">
        <f t="shared" si="31"/>
        <v>92.32</v>
      </c>
      <c r="R409" s="12" t="s">
        <v>8267</v>
      </c>
      <c r="S409" s="17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>
        <f t="shared" si="30"/>
        <v>101</v>
      </c>
      <c r="Q410">
        <f t="shared" si="31"/>
        <v>160.16</v>
      </c>
      <c r="R410" s="12" t="s">
        <v>8267</v>
      </c>
      <c r="S410" s="17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>
        <f t="shared" si="30"/>
        <v>137</v>
      </c>
      <c r="Q411">
        <f t="shared" si="31"/>
        <v>45.6</v>
      </c>
      <c r="R411" s="12" t="s">
        <v>8267</v>
      </c>
      <c r="S411" s="17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>
        <f t="shared" si="30"/>
        <v>128</v>
      </c>
      <c r="Q412">
        <f t="shared" si="31"/>
        <v>183.29</v>
      </c>
      <c r="R412" s="12" t="s">
        <v>8267</v>
      </c>
      <c r="S412" s="17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>
        <f t="shared" si="30"/>
        <v>101</v>
      </c>
      <c r="Q413">
        <f t="shared" si="31"/>
        <v>125.79</v>
      </c>
      <c r="R413" s="12" t="s">
        <v>8267</v>
      </c>
      <c r="S413" s="17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>
        <f t="shared" si="30"/>
        <v>127</v>
      </c>
      <c r="Q414">
        <f t="shared" si="31"/>
        <v>57.65</v>
      </c>
      <c r="R414" s="12" t="s">
        <v>8267</v>
      </c>
      <c r="S414" s="17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>
        <f t="shared" si="30"/>
        <v>105</v>
      </c>
      <c r="Q415">
        <f t="shared" si="31"/>
        <v>78.66</v>
      </c>
      <c r="R415" s="12" t="s">
        <v>8267</v>
      </c>
      <c r="S415" s="17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>
        <f t="shared" si="30"/>
        <v>103</v>
      </c>
      <c r="Q416">
        <f t="shared" si="31"/>
        <v>91.48</v>
      </c>
      <c r="R416" s="12" t="s">
        <v>8267</v>
      </c>
      <c r="S416" s="17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>
        <f t="shared" si="30"/>
        <v>102</v>
      </c>
      <c r="Q417">
        <f t="shared" si="31"/>
        <v>68.099999999999994</v>
      </c>
      <c r="R417" s="12" t="s">
        <v>8267</v>
      </c>
      <c r="S417" s="17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>
        <f t="shared" si="30"/>
        <v>120</v>
      </c>
      <c r="Q418">
        <f t="shared" si="31"/>
        <v>48.09</v>
      </c>
      <c r="R418" s="12" t="s">
        <v>8267</v>
      </c>
      <c r="S418" s="17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>
        <f t="shared" si="30"/>
        <v>100</v>
      </c>
      <c r="Q419">
        <f t="shared" si="31"/>
        <v>202.42</v>
      </c>
      <c r="R419" s="12" t="s">
        <v>8267</v>
      </c>
      <c r="S419" s="17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>
        <f t="shared" si="30"/>
        <v>101</v>
      </c>
      <c r="Q420">
        <f t="shared" si="31"/>
        <v>216.75</v>
      </c>
      <c r="R420" s="12" t="s">
        <v>8267</v>
      </c>
      <c r="S420" s="17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>
        <f t="shared" si="30"/>
        <v>100</v>
      </c>
      <c r="Q421">
        <f t="shared" si="31"/>
        <v>110.07</v>
      </c>
      <c r="R421" s="12" t="s">
        <v>8267</v>
      </c>
      <c r="S421" s="17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>
        <f t="shared" si="30"/>
        <v>0</v>
      </c>
      <c r="Q422">
        <f t="shared" si="31"/>
        <v>4.83</v>
      </c>
      <c r="R422" s="12" t="s">
        <v>8267</v>
      </c>
      <c r="S422" s="17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>
        <f t="shared" si="30"/>
        <v>2</v>
      </c>
      <c r="Q423">
        <f t="shared" si="31"/>
        <v>50.17</v>
      </c>
      <c r="R423" s="12" t="s">
        <v>8267</v>
      </c>
      <c r="S423" s="17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>
        <f t="shared" si="30"/>
        <v>1</v>
      </c>
      <c r="Q424">
        <f t="shared" si="31"/>
        <v>35.83</v>
      </c>
      <c r="R424" s="12" t="s">
        <v>8267</v>
      </c>
      <c r="S424" s="17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>
        <f t="shared" si="30"/>
        <v>1</v>
      </c>
      <c r="Q425">
        <f t="shared" si="31"/>
        <v>11.77</v>
      </c>
      <c r="R425" s="12" t="s">
        <v>8267</v>
      </c>
      <c r="S425" s="17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>
        <f t="shared" si="30"/>
        <v>7</v>
      </c>
      <c r="Q426">
        <f t="shared" si="31"/>
        <v>40.78</v>
      </c>
      <c r="R426" s="12" t="s">
        <v>8267</v>
      </c>
      <c r="S426" s="17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>
        <f t="shared" si="30"/>
        <v>0</v>
      </c>
      <c r="Q427">
        <f t="shared" si="31"/>
        <v>3</v>
      </c>
      <c r="R427" s="12" t="s">
        <v>8267</v>
      </c>
      <c r="S427" s="17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>
        <f t="shared" si="30"/>
        <v>1</v>
      </c>
      <c r="Q428">
        <f t="shared" si="31"/>
        <v>16.63</v>
      </c>
      <c r="R428" s="12" t="s">
        <v>8267</v>
      </c>
      <c r="S428" s="17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>
        <f t="shared" si="30"/>
        <v>0</v>
      </c>
      <c r="Q429">
        <f t="shared" si="31"/>
        <v>0</v>
      </c>
      <c r="R429" s="12" t="s">
        <v>8267</v>
      </c>
      <c r="S429" s="17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>
        <f t="shared" si="30"/>
        <v>6</v>
      </c>
      <c r="Q430">
        <f t="shared" si="31"/>
        <v>52</v>
      </c>
      <c r="R430" s="12" t="s">
        <v>8267</v>
      </c>
      <c r="S430" s="17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>
        <f t="shared" si="30"/>
        <v>0</v>
      </c>
      <c r="Q431">
        <f t="shared" si="31"/>
        <v>0</v>
      </c>
      <c r="R431" s="12" t="s">
        <v>8267</v>
      </c>
      <c r="S431" s="17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>
        <f t="shared" si="30"/>
        <v>2</v>
      </c>
      <c r="Q432">
        <f t="shared" si="31"/>
        <v>4.8</v>
      </c>
      <c r="R432" s="12" t="s">
        <v>8267</v>
      </c>
      <c r="S432" s="17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>
        <f t="shared" si="30"/>
        <v>14</v>
      </c>
      <c r="Q433">
        <f t="shared" si="31"/>
        <v>51.88</v>
      </c>
      <c r="R433" s="12" t="s">
        <v>8267</v>
      </c>
      <c r="S433" s="17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>
        <f t="shared" si="30"/>
        <v>10</v>
      </c>
      <c r="Q434">
        <f t="shared" si="31"/>
        <v>71.25</v>
      </c>
      <c r="R434" s="12" t="s">
        <v>8267</v>
      </c>
      <c r="S434" s="17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>
        <f t="shared" si="30"/>
        <v>0</v>
      </c>
      <c r="Q435">
        <f t="shared" si="31"/>
        <v>0</v>
      </c>
      <c r="R435" s="12" t="s">
        <v>8267</v>
      </c>
      <c r="S435" s="17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>
        <f t="shared" si="30"/>
        <v>5</v>
      </c>
      <c r="Q436">
        <f t="shared" si="31"/>
        <v>62.5</v>
      </c>
      <c r="R436" s="12" t="s">
        <v>8267</v>
      </c>
      <c r="S436" s="17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>
        <f t="shared" si="30"/>
        <v>0</v>
      </c>
      <c r="Q437">
        <f t="shared" si="31"/>
        <v>1</v>
      </c>
      <c r="R437" s="12" t="s">
        <v>8267</v>
      </c>
      <c r="S437" s="17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>
        <f t="shared" si="30"/>
        <v>0</v>
      </c>
      <c r="Q438">
        <f t="shared" si="31"/>
        <v>0</v>
      </c>
      <c r="R438" s="12" t="s">
        <v>8267</v>
      </c>
      <c r="S438" s="17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>
        <f t="shared" si="30"/>
        <v>0</v>
      </c>
      <c r="Q439">
        <f t="shared" si="31"/>
        <v>0</v>
      </c>
      <c r="R439" s="12" t="s">
        <v>8267</v>
      </c>
      <c r="S439" s="17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>
        <f t="shared" si="30"/>
        <v>9</v>
      </c>
      <c r="Q440">
        <f t="shared" si="31"/>
        <v>170.55</v>
      </c>
      <c r="R440" s="12" t="s">
        <v>8267</v>
      </c>
      <c r="S440" s="17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>
        <f t="shared" si="30"/>
        <v>0</v>
      </c>
      <c r="Q441">
        <f t="shared" si="31"/>
        <v>0</v>
      </c>
      <c r="R441" s="12" t="s">
        <v>8267</v>
      </c>
      <c r="S441" s="17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>
        <f t="shared" si="30"/>
        <v>0</v>
      </c>
      <c r="Q442">
        <f t="shared" si="31"/>
        <v>5</v>
      </c>
      <c r="R442" s="12" t="s">
        <v>8267</v>
      </c>
      <c r="S442" s="17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>
        <f t="shared" si="30"/>
        <v>0</v>
      </c>
      <c r="Q443">
        <f t="shared" si="31"/>
        <v>0</v>
      </c>
      <c r="R443" s="12" t="s">
        <v>8267</v>
      </c>
      <c r="S443" s="17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>
        <f t="shared" si="30"/>
        <v>39</v>
      </c>
      <c r="Q444">
        <f t="shared" si="31"/>
        <v>393.59</v>
      </c>
      <c r="R444" s="12" t="s">
        <v>8267</v>
      </c>
      <c r="S444" s="17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>
        <f t="shared" si="30"/>
        <v>0</v>
      </c>
      <c r="Q445">
        <f t="shared" si="31"/>
        <v>5</v>
      </c>
      <c r="R445" s="12" t="s">
        <v>8267</v>
      </c>
      <c r="S445" s="17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>
        <f t="shared" si="30"/>
        <v>5</v>
      </c>
      <c r="Q446">
        <f t="shared" si="31"/>
        <v>50</v>
      </c>
      <c r="R446" s="12" t="s">
        <v>8267</v>
      </c>
      <c r="S446" s="17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>
        <f t="shared" si="30"/>
        <v>0</v>
      </c>
      <c r="Q447">
        <f t="shared" si="31"/>
        <v>1</v>
      </c>
      <c r="R447" s="12" t="s">
        <v>8267</v>
      </c>
      <c r="S447" s="17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>
        <f t="shared" si="30"/>
        <v>7</v>
      </c>
      <c r="Q448">
        <f t="shared" si="31"/>
        <v>47.88</v>
      </c>
      <c r="R448" s="12" t="s">
        <v>8267</v>
      </c>
      <c r="S448" s="17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>
        <f t="shared" si="30"/>
        <v>0</v>
      </c>
      <c r="Q449">
        <f t="shared" si="31"/>
        <v>5</v>
      </c>
      <c r="R449" s="12" t="s">
        <v>8267</v>
      </c>
      <c r="S449" s="17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>
        <f t="shared" si="30"/>
        <v>3</v>
      </c>
      <c r="Q450">
        <f t="shared" si="31"/>
        <v>20.5</v>
      </c>
      <c r="R450" s="12" t="s">
        <v>8267</v>
      </c>
      <c r="S450" s="17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2" t="s">
        <v>8267</v>
      </c>
      <c r="S451" s="17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>
        <f t="shared" si="35"/>
        <v>1</v>
      </c>
      <c r="Q452">
        <f t="shared" si="36"/>
        <v>56.57</v>
      </c>
      <c r="R452" s="12" t="s">
        <v>8267</v>
      </c>
      <c r="S452" s="17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>
        <f t="shared" si="35"/>
        <v>0</v>
      </c>
      <c r="Q453">
        <f t="shared" si="36"/>
        <v>0</v>
      </c>
      <c r="R453" s="12" t="s">
        <v>8267</v>
      </c>
      <c r="S453" s="17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>
        <f t="shared" si="35"/>
        <v>64</v>
      </c>
      <c r="Q454">
        <f t="shared" si="36"/>
        <v>40</v>
      </c>
      <c r="R454" s="12" t="s">
        <v>8267</v>
      </c>
      <c r="S454" s="17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>
        <f t="shared" si="35"/>
        <v>0</v>
      </c>
      <c r="Q455">
        <f t="shared" si="36"/>
        <v>13</v>
      </c>
      <c r="R455" s="12" t="s">
        <v>8267</v>
      </c>
      <c r="S455" s="17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>
        <f t="shared" si="35"/>
        <v>1</v>
      </c>
      <c r="Q456">
        <f t="shared" si="36"/>
        <v>16.399999999999999</v>
      </c>
      <c r="R456" s="12" t="s">
        <v>8267</v>
      </c>
      <c r="S456" s="17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>
        <f t="shared" si="35"/>
        <v>0</v>
      </c>
      <c r="Q457">
        <f t="shared" si="36"/>
        <v>22.5</v>
      </c>
      <c r="R457" s="12" t="s">
        <v>8267</v>
      </c>
      <c r="S457" s="17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>
        <f t="shared" si="35"/>
        <v>1</v>
      </c>
      <c r="Q458">
        <f t="shared" si="36"/>
        <v>20.329999999999998</v>
      </c>
      <c r="R458" s="12" t="s">
        <v>8267</v>
      </c>
      <c r="S458" s="17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>
        <f t="shared" si="35"/>
        <v>0</v>
      </c>
      <c r="Q459">
        <f t="shared" si="36"/>
        <v>0</v>
      </c>
      <c r="R459" s="12" t="s">
        <v>8267</v>
      </c>
      <c r="S459" s="17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>
        <f t="shared" si="35"/>
        <v>8</v>
      </c>
      <c r="Q460">
        <f t="shared" si="36"/>
        <v>16.760000000000002</v>
      </c>
      <c r="R460" s="12" t="s">
        <v>8267</v>
      </c>
      <c r="S460" s="17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>
        <f t="shared" si="35"/>
        <v>0</v>
      </c>
      <c r="Q461">
        <f t="shared" si="36"/>
        <v>25</v>
      </c>
      <c r="R461" s="12" t="s">
        <v>8267</v>
      </c>
      <c r="S461" s="17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>
        <f t="shared" si="35"/>
        <v>0</v>
      </c>
      <c r="Q462">
        <f t="shared" si="36"/>
        <v>12.5</v>
      </c>
      <c r="R462" s="12" t="s">
        <v>8267</v>
      </c>
      <c r="S462" s="17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>
        <f t="shared" si="35"/>
        <v>0</v>
      </c>
      <c r="Q463">
        <f t="shared" si="36"/>
        <v>0</v>
      </c>
      <c r="R463" s="12" t="s">
        <v>8267</v>
      </c>
      <c r="S463" s="17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>
        <f t="shared" si="35"/>
        <v>0</v>
      </c>
      <c r="Q464">
        <f t="shared" si="36"/>
        <v>0</v>
      </c>
      <c r="R464" s="12" t="s">
        <v>8267</v>
      </c>
      <c r="S464" s="17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>
        <f t="shared" si="35"/>
        <v>2</v>
      </c>
      <c r="Q465">
        <f t="shared" si="36"/>
        <v>113.64</v>
      </c>
      <c r="R465" s="12" t="s">
        <v>8267</v>
      </c>
      <c r="S465" s="17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>
        <f t="shared" si="35"/>
        <v>0</v>
      </c>
      <c r="Q466">
        <f t="shared" si="36"/>
        <v>1</v>
      </c>
      <c r="R466" s="12" t="s">
        <v>8267</v>
      </c>
      <c r="S466" s="17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>
        <f t="shared" si="35"/>
        <v>27</v>
      </c>
      <c r="Q467">
        <f t="shared" si="36"/>
        <v>17.25</v>
      </c>
      <c r="R467" s="12" t="s">
        <v>8267</v>
      </c>
      <c r="S467" s="17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>
        <f t="shared" si="35"/>
        <v>1</v>
      </c>
      <c r="Q468">
        <f t="shared" si="36"/>
        <v>15.2</v>
      </c>
      <c r="R468" s="12" t="s">
        <v>8267</v>
      </c>
      <c r="S468" s="17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>
        <f t="shared" si="35"/>
        <v>22</v>
      </c>
      <c r="Q469">
        <f t="shared" si="36"/>
        <v>110.64</v>
      </c>
      <c r="R469" s="12" t="s">
        <v>8267</v>
      </c>
      <c r="S469" s="17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>
        <f t="shared" si="35"/>
        <v>0</v>
      </c>
      <c r="Q470">
        <f t="shared" si="36"/>
        <v>0</v>
      </c>
      <c r="R470" s="12" t="s">
        <v>8267</v>
      </c>
      <c r="S470" s="17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>
        <f t="shared" si="35"/>
        <v>0</v>
      </c>
      <c r="Q471">
        <f t="shared" si="36"/>
        <v>0</v>
      </c>
      <c r="R471" s="12" t="s">
        <v>8267</v>
      </c>
      <c r="S471" s="17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>
        <f t="shared" si="35"/>
        <v>1</v>
      </c>
      <c r="Q472">
        <f t="shared" si="36"/>
        <v>25.5</v>
      </c>
      <c r="R472" s="12" t="s">
        <v>8267</v>
      </c>
      <c r="S472" s="17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>
        <f t="shared" si="35"/>
        <v>12</v>
      </c>
      <c r="Q473">
        <f t="shared" si="36"/>
        <v>38.479999999999997</v>
      </c>
      <c r="R473" s="12" t="s">
        <v>8267</v>
      </c>
      <c r="S473" s="17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>
        <f t="shared" si="35"/>
        <v>18</v>
      </c>
      <c r="Q474">
        <f t="shared" si="36"/>
        <v>28.2</v>
      </c>
      <c r="R474" s="12" t="s">
        <v>8267</v>
      </c>
      <c r="S474" s="17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>
        <f t="shared" si="35"/>
        <v>3</v>
      </c>
      <c r="Q475">
        <f t="shared" si="36"/>
        <v>61.5</v>
      </c>
      <c r="R475" s="12" t="s">
        <v>8267</v>
      </c>
      <c r="S475" s="17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>
        <f t="shared" si="35"/>
        <v>0</v>
      </c>
      <c r="Q476">
        <f t="shared" si="36"/>
        <v>1</v>
      </c>
      <c r="R476" s="12" t="s">
        <v>8267</v>
      </c>
      <c r="S476" s="17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>
        <f t="shared" si="35"/>
        <v>0</v>
      </c>
      <c r="Q477">
        <f t="shared" si="36"/>
        <v>0</v>
      </c>
      <c r="R477" s="12" t="s">
        <v>8267</v>
      </c>
      <c r="S477" s="17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>
        <f t="shared" si="35"/>
        <v>2</v>
      </c>
      <c r="Q478">
        <f t="shared" si="36"/>
        <v>39.57</v>
      </c>
      <c r="R478" s="12" t="s">
        <v>8267</v>
      </c>
      <c r="S478" s="17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>
        <f t="shared" si="35"/>
        <v>0</v>
      </c>
      <c r="Q479">
        <f t="shared" si="36"/>
        <v>0</v>
      </c>
      <c r="R479" s="12" t="s">
        <v>8267</v>
      </c>
      <c r="S479" s="17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>
        <f t="shared" si="35"/>
        <v>0</v>
      </c>
      <c r="Q480">
        <f t="shared" si="36"/>
        <v>0</v>
      </c>
      <c r="R480" s="12" t="s">
        <v>8267</v>
      </c>
      <c r="S480" s="17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>
        <f t="shared" si="35"/>
        <v>33</v>
      </c>
      <c r="Q481">
        <f t="shared" si="36"/>
        <v>88.8</v>
      </c>
      <c r="R481" s="12" t="s">
        <v>8267</v>
      </c>
      <c r="S481" s="17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>
        <f t="shared" si="35"/>
        <v>19</v>
      </c>
      <c r="Q482">
        <f t="shared" si="36"/>
        <v>55.46</v>
      </c>
      <c r="R482" s="12" t="s">
        <v>8267</v>
      </c>
      <c r="S482" s="17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>
        <f t="shared" si="35"/>
        <v>6</v>
      </c>
      <c r="Q483">
        <f t="shared" si="36"/>
        <v>87.14</v>
      </c>
      <c r="R483" s="12" t="s">
        <v>8267</v>
      </c>
      <c r="S483" s="17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>
        <f t="shared" si="35"/>
        <v>0</v>
      </c>
      <c r="Q484">
        <f t="shared" si="36"/>
        <v>10</v>
      </c>
      <c r="R484" s="12" t="s">
        <v>8267</v>
      </c>
      <c r="S484" s="17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>
        <f t="shared" si="35"/>
        <v>50</v>
      </c>
      <c r="Q485">
        <f t="shared" si="36"/>
        <v>51.22</v>
      </c>
      <c r="R485" s="12" t="s">
        <v>8267</v>
      </c>
      <c r="S485" s="17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>
        <f t="shared" si="35"/>
        <v>0</v>
      </c>
      <c r="Q486">
        <f t="shared" si="36"/>
        <v>13.55</v>
      </c>
      <c r="R486" s="12" t="s">
        <v>8267</v>
      </c>
      <c r="S486" s="17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>
        <f t="shared" si="35"/>
        <v>22</v>
      </c>
      <c r="Q487">
        <f t="shared" si="36"/>
        <v>66.52</v>
      </c>
      <c r="R487" s="12" t="s">
        <v>8267</v>
      </c>
      <c r="S487" s="17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>
        <f t="shared" si="35"/>
        <v>0</v>
      </c>
      <c r="Q488">
        <f t="shared" si="36"/>
        <v>50</v>
      </c>
      <c r="R488" s="12" t="s">
        <v>8267</v>
      </c>
      <c r="S488" s="17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>
        <f t="shared" si="35"/>
        <v>0</v>
      </c>
      <c r="Q489">
        <f t="shared" si="36"/>
        <v>0</v>
      </c>
      <c r="R489" s="12" t="s">
        <v>8267</v>
      </c>
      <c r="S489" s="17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>
        <f t="shared" si="35"/>
        <v>0</v>
      </c>
      <c r="Q490">
        <f t="shared" si="36"/>
        <v>0</v>
      </c>
      <c r="R490" s="12" t="s">
        <v>8267</v>
      </c>
      <c r="S490" s="17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>
        <f t="shared" si="35"/>
        <v>0</v>
      </c>
      <c r="Q491">
        <f t="shared" si="36"/>
        <v>71.67</v>
      </c>
      <c r="R491" s="12" t="s">
        <v>8267</v>
      </c>
      <c r="S491" s="17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>
        <f t="shared" si="35"/>
        <v>0</v>
      </c>
      <c r="Q492">
        <f t="shared" si="36"/>
        <v>0</v>
      </c>
      <c r="R492" s="12" t="s">
        <v>8267</v>
      </c>
      <c r="S492" s="17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>
        <f t="shared" si="35"/>
        <v>0</v>
      </c>
      <c r="Q493">
        <f t="shared" si="36"/>
        <v>0</v>
      </c>
      <c r="R493" s="12" t="s">
        <v>8267</v>
      </c>
      <c r="S493" s="17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>
        <f t="shared" si="35"/>
        <v>0</v>
      </c>
      <c r="Q494">
        <f t="shared" si="36"/>
        <v>0</v>
      </c>
      <c r="R494" s="12" t="s">
        <v>8267</v>
      </c>
      <c r="S494" s="17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>
        <f t="shared" si="35"/>
        <v>0</v>
      </c>
      <c r="Q495">
        <f t="shared" si="36"/>
        <v>0</v>
      </c>
      <c r="R495" s="12" t="s">
        <v>8267</v>
      </c>
      <c r="S495" s="17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>
        <f t="shared" si="35"/>
        <v>0</v>
      </c>
      <c r="Q496">
        <f t="shared" si="36"/>
        <v>10.33</v>
      </c>
      <c r="R496" s="12" t="s">
        <v>8267</v>
      </c>
      <c r="S496" s="17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>
        <f t="shared" si="35"/>
        <v>0</v>
      </c>
      <c r="Q497">
        <f t="shared" si="36"/>
        <v>0</v>
      </c>
      <c r="R497" s="12" t="s">
        <v>8267</v>
      </c>
      <c r="S497" s="17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>
        <f t="shared" si="35"/>
        <v>0</v>
      </c>
      <c r="Q498">
        <f t="shared" si="36"/>
        <v>1</v>
      </c>
      <c r="R498" s="12" t="s">
        <v>8267</v>
      </c>
      <c r="S498" s="17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>
        <f t="shared" si="35"/>
        <v>1</v>
      </c>
      <c r="Q499">
        <f t="shared" si="36"/>
        <v>10</v>
      </c>
      <c r="R499" s="12" t="s">
        <v>8267</v>
      </c>
      <c r="S499" s="17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>
        <f t="shared" si="35"/>
        <v>5</v>
      </c>
      <c r="Q500">
        <f t="shared" si="36"/>
        <v>136.09</v>
      </c>
      <c r="R500" s="12" t="s">
        <v>8267</v>
      </c>
      <c r="S500" s="17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>
        <f t="shared" si="35"/>
        <v>10</v>
      </c>
      <c r="Q501">
        <f t="shared" si="36"/>
        <v>73.459999999999994</v>
      </c>
      <c r="R501" s="12" t="s">
        <v>8267</v>
      </c>
      <c r="S501" s="17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>
        <f t="shared" si="35"/>
        <v>3</v>
      </c>
      <c r="Q502">
        <f t="shared" si="36"/>
        <v>53.75</v>
      </c>
      <c r="R502" s="12" t="s">
        <v>8267</v>
      </c>
      <c r="S502" s="17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>
        <f t="shared" si="35"/>
        <v>0</v>
      </c>
      <c r="Q503">
        <f t="shared" si="36"/>
        <v>0</v>
      </c>
      <c r="R503" s="12" t="s">
        <v>8267</v>
      </c>
      <c r="S503" s="17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>
        <f t="shared" si="35"/>
        <v>1</v>
      </c>
      <c r="Q504">
        <f t="shared" si="36"/>
        <v>57.5</v>
      </c>
      <c r="R504" s="12" t="s">
        <v>8267</v>
      </c>
      <c r="S504" s="17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>
        <f t="shared" si="35"/>
        <v>2</v>
      </c>
      <c r="Q505">
        <f t="shared" si="36"/>
        <v>12.67</v>
      </c>
      <c r="R505" s="12" t="s">
        <v>8267</v>
      </c>
      <c r="S505" s="17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>
        <f t="shared" si="35"/>
        <v>1</v>
      </c>
      <c r="Q506">
        <f t="shared" si="36"/>
        <v>67</v>
      </c>
      <c r="R506" s="12" t="s">
        <v>8267</v>
      </c>
      <c r="S506" s="17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>
        <f t="shared" si="35"/>
        <v>0</v>
      </c>
      <c r="Q507">
        <f t="shared" si="36"/>
        <v>3.71</v>
      </c>
      <c r="R507" s="12" t="s">
        <v>8267</v>
      </c>
      <c r="S507" s="17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>
        <f t="shared" si="35"/>
        <v>0</v>
      </c>
      <c r="Q508">
        <f t="shared" si="36"/>
        <v>250</v>
      </c>
      <c r="R508" s="12" t="s">
        <v>8267</v>
      </c>
      <c r="S508" s="17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>
        <f t="shared" si="35"/>
        <v>3</v>
      </c>
      <c r="Q509">
        <f t="shared" si="36"/>
        <v>64</v>
      </c>
      <c r="R509" s="12" t="s">
        <v>8267</v>
      </c>
      <c r="S509" s="17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>
        <f t="shared" si="35"/>
        <v>1</v>
      </c>
      <c r="Q510">
        <f t="shared" si="36"/>
        <v>133.33000000000001</v>
      </c>
      <c r="R510" s="12" t="s">
        <v>8267</v>
      </c>
      <c r="S510" s="17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>
        <f t="shared" si="35"/>
        <v>0</v>
      </c>
      <c r="Q511">
        <f t="shared" si="36"/>
        <v>10</v>
      </c>
      <c r="R511" s="12" t="s">
        <v>8267</v>
      </c>
      <c r="S511" s="17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>
        <f t="shared" si="35"/>
        <v>0</v>
      </c>
      <c r="Q512">
        <f t="shared" si="36"/>
        <v>0</v>
      </c>
      <c r="R512" s="12" t="s">
        <v>8267</v>
      </c>
      <c r="S512" s="17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>
        <f t="shared" si="35"/>
        <v>3</v>
      </c>
      <c r="Q513">
        <f t="shared" si="36"/>
        <v>30</v>
      </c>
      <c r="R513" s="12" t="s">
        <v>8267</v>
      </c>
      <c r="S513" s="17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>
        <f t="shared" si="35"/>
        <v>0</v>
      </c>
      <c r="Q514">
        <f t="shared" si="36"/>
        <v>5.5</v>
      </c>
      <c r="R514" s="12" t="s">
        <v>8267</v>
      </c>
      <c r="S514" s="17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12" t="s">
        <v>8267</v>
      </c>
      <c r="S515" s="17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>
        <f t="shared" si="40"/>
        <v>3</v>
      </c>
      <c r="Q516">
        <f t="shared" si="41"/>
        <v>16.670000000000002</v>
      </c>
      <c r="R516" s="12" t="s">
        <v>8267</v>
      </c>
      <c r="S516" s="17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>
        <f t="shared" si="40"/>
        <v>25</v>
      </c>
      <c r="Q517">
        <f t="shared" si="41"/>
        <v>725.03</v>
      </c>
      <c r="R517" s="12" t="s">
        <v>8267</v>
      </c>
      <c r="S517" s="17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>
        <f t="shared" si="40"/>
        <v>0</v>
      </c>
      <c r="Q518">
        <f t="shared" si="41"/>
        <v>0</v>
      </c>
      <c r="R518" s="12" t="s">
        <v>8267</v>
      </c>
      <c r="S518" s="17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>
        <f t="shared" si="40"/>
        <v>1</v>
      </c>
      <c r="Q519">
        <f t="shared" si="41"/>
        <v>68.33</v>
      </c>
      <c r="R519" s="12" t="s">
        <v>8267</v>
      </c>
      <c r="S519" s="17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>
        <f t="shared" si="40"/>
        <v>0</v>
      </c>
      <c r="Q520">
        <f t="shared" si="41"/>
        <v>0</v>
      </c>
      <c r="R520" s="12" t="s">
        <v>8267</v>
      </c>
      <c r="S520" s="17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>
        <f t="shared" si="40"/>
        <v>23</v>
      </c>
      <c r="Q521">
        <f t="shared" si="41"/>
        <v>39.229999999999997</v>
      </c>
      <c r="R521" s="12" t="s">
        <v>8267</v>
      </c>
      <c r="S521" s="17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>
        <f t="shared" si="40"/>
        <v>102</v>
      </c>
      <c r="Q522">
        <f t="shared" si="41"/>
        <v>150.15</v>
      </c>
      <c r="R522" s="12" t="s">
        <v>8274</v>
      </c>
      <c r="S522" s="17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>
        <f t="shared" si="40"/>
        <v>105</v>
      </c>
      <c r="Q523">
        <f t="shared" si="41"/>
        <v>93.43</v>
      </c>
      <c r="R523" s="12" t="s">
        <v>8274</v>
      </c>
      <c r="S523" s="17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>
        <f t="shared" si="40"/>
        <v>115</v>
      </c>
      <c r="Q524">
        <f t="shared" si="41"/>
        <v>110.97</v>
      </c>
      <c r="R524" s="12" t="s">
        <v>8274</v>
      </c>
      <c r="S524" s="17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>
        <f t="shared" si="40"/>
        <v>121</v>
      </c>
      <c r="Q525">
        <f t="shared" si="41"/>
        <v>71.790000000000006</v>
      </c>
      <c r="R525" s="12" t="s">
        <v>8274</v>
      </c>
      <c r="S525" s="17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>
        <f t="shared" si="40"/>
        <v>109</v>
      </c>
      <c r="Q526">
        <f t="shared" si="41"/>
        <v>29.26</v>
      </c>
      <c r="R526" s="12" t="s">
        <v>8274</v>
      </c>
      <c r="S526" s="17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>
        <f t="shared" si="40"/>
        <v>100</v>
      </c>
      <c r="Q527">
        <f t="shared" si="41"/>
        <v>1000</v>
      </c>
      <c r="R527" s="12" t="s">
        <v>8274</v>
      </c>
      <c r="S527" s="17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>
        <f t="shared" si="40"/>
        <v>114</v>
      </c>
      <c r="Q528">
        <f t="shared" si="41"/>
        <v>74.349999999999994</v>
      </c>
      <c r="R528" s="12" t="s">
        <v>8274</v>
      </c>
      <c r="S528" s="17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>
        <f t="shared" si="40"/>
        <v>101</v>
      </c>
      <c r="Q529">
        <f t="shared" si="41"/>
        <v>63.83</v>
      </c>
      <c r="R529" s="12" t="s">
        <v>8274</v>
      </c>
      <c r="S529" s="17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>
        <f t="shared" si="40"/>
        <v>116</v>
      </c>
      <c r="Q530">
        <f t="shared" si="41"/>
        <v>44.33</v>
      </c>
      <c r="R530" s="12" t="s">
        <v>8274</v>
      </c>
      <c r="S530" s="17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>
        <f t="shared" si="40"/>
        <v>130</v>
      </c>
      <c r="Q531">
        <f t="shared" si="41"/>
        <v>86.94</v>
      </c>
      <c r="R531" s="12" t="s">
        <v>8274</v>
      </c>
      <c r="S531" s="17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>
        <f t="shared" si="40"/>
        <v>108</v>
      </c>
      <c r="Q532">
        <f t="shared" si="41"/>
        <v>126.55</v>
      </c>
      <c r="R532" s="12" t="s">
        <v>8274</v>
      </c>
      <c r="S532" s="17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>
        <f t="shared" si="40"/>
        <v>100</v>
      </c>
      <c r="Q533">
        <f t="shared" si="41"/>
        <v>129.03</v>
      </c>
      <c r="R533" s="12" t="s">
        <v>8274</v>
      </c>
      <c r="S533" s="17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>
        <f t="shared" si="40"/>
        <v>123</v>
      </c>
      <c r="Q534">
        <f t="shared" si="41"/>
        <v>71.239999999999995</v>
      </c>
      <c r="R534" s="12" t="s">
        <v>8274</v>
      </c>
      <c r="S534" s="17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>
        <f t="shared" si="40"/>
        <v>100</v>
      </c>
      <c r="Q535">
        <f t="shared" si="41"/>
        <v>117.88</v>
      </c>
      <c r="R535" s="12" t="s">
        <v>8274</v>
      </c>
      <c r="S535" s="17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>
        <f t="shared" si="40"/>
        <v>105</v>
      </c>
      <c r="Q536">
        <f t="shared" si="41"/>
        <v>327.08</v>
      </c>
      <c r="R536" s="12" t="s">
        <v>8274</v>
      </c>
      <c r="S536" s="17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>
        <f t="shared" si="40"/>
        <v>103</v>
      </c>
      <c r="Q537">
        <f t="shared" si="41"/>
        <v>34.75</v>
      </c>
      <c r="R537" s="12" t="s">
        <v>8274</v>
      </c>
      <c r="S537" s="17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>
        <f t="shared" si="40"/>
        <v>118</v>
      </c>
      <c r="Q538">
        <f t="shared" si="41"/>
        <v>100.06</v>
      </c>
      <c r="R538" s="12" t="s">
        <v>8274</v>
      </c>
      <c r="S538" s="17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>
        <f t="shared" si="40"/>
        <v>121</v>
      </c>
      <c r="Q539">
        <f t="shared" si="41"/>
        <v>40.85</v>
      </c>
      <c r="R539" s="12" t="s">
        <v>8274</v>
      </c>
      <c r="S539" s="17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>
        <f t="shared" si="40"/>
        <v>302</v>
      </c>
      <c r="Q540">
        <f t="shared" si="41"/>
        <v>252.02</v>
      </c>
      <c r="R540" s="12" t="s">
        <v>8274</v>
      </c>
      <c r="S540" s="17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>
        <f t="shared" si="40"/>
        <v>101</v>
      </c>
      <c r="Q541">
        <f t="shared" si="41"/>
        <v>25.16</v>
      </c>
      <c r="R541" s="12" t="s">
        <v>8274</v>
      </c>
      <c r="S541" s="17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>
        <f t="shared" si="40"/>
        <v>0</v>
      </c>
      <c r="Q542">
        <f t="shared" si="41"/>
        <v>1</v>
      </c>
      <c r="R542" s="12" t="s">
        <v>8276</v>
      </c>
      <c r="S542" s="17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>
        <f t="shared" si="40"/>
        <v>1</v>
      </c>
      <c r="Q543">
        <f t="shared" si="41"/>
        <v>25</v>
      </c>
      <c r="R543" s="12" t="s">
        <v>8276</v>
      </c>
      <c r="S543" s="17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>
        <f t="shared" si="40"/>
        <v>0</v>
      </c>
      <c r="Q544">
        <f t="shared" si="41"/>
        <v>1</v>
      </c>
      <c r="R544" s="12" t="s">
        <v>8276</v>
      </c>
      <c r="S544" s="17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>
        <f t="shared" si="40"/>
        <v>0</v>
      </c>
      <c r="Q545">
        <f t="shared" si="41"/>
        <v>35</v>
      </c>
      <c r="R545" s="12" t="s">
        <v>8276</v>
      </c>
      <c r="S545" s="17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>
        <f t="shared" si="40"/>
        <v>1</v>
      </c>
      <c r="Q546">
        <f t="shared" si="41"/>
        <v>3</v>
      </c>
      <c r="R546" s="12" t="s">
        <v>8276</v>
      </c>
      <c r="S546" s="17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>
        <f t="shared" si="40"/>
        <v>27</v>
      </c>
      <c r="Q547">
        <f t="shared" si="41"/>
        <v>402.71</v>
      </c>
      <c r="R547" s="12" t="s">
        <v>8276</v>
      </c>
      <c r="S547" s="17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>
        <f t="shared" si="40"/>
        <v>0</v>
      </c>
      <c r="Q548">
        <f t="shared" si="41"/>
        <v>26</v>
      </c>
      <c r="R548" s="12" t="s">
        <v>8276</v>
      </c>
      <c r="S548" s="17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>
        <f t="shared" si="40"/>
        <v>0</v>
      </c>
      <c r="Q549">
        <f t="shared" si="41"/>
        <v>0</v>
      </c>
      <c r="R549" s="12" t="s">
        <v>8276</v>
      </c>
      <c r="S549" s="17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>
        <f t="shared" si="40"/>
        <v>0</v>
      </c>
      <c r="Q550">
        <f t="shared" si="41"/>
        <v>9</v>
      </c>
      <c r="R550" s="12" t="s">
        <v>8276</v>
      </c>
      <c r="S550" s="17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>
        <f t="shared" si="40"/>
        <v>3</v>
      </c>
      <c r="Q551">
        <f t="shared" si="41"/>
        <v>8.5</v>
      </c>
      <c r="R551" s="12" t="s">
        <v>8276</v>
      </c>
      <c r="S551" s="17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>
        <f t="shared" si="40"/>
        <v>1</v>
      </c>
      <c r="Q552">
        <f t="shared" si="41"/>
        <v>8.75</v>
      </c>
      <c r="R552" s="12" t="s">
        <v>8276</v>
      </c>
      <c r="S552" s="17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>
        <f t="shared" si="40"/>
        <v>5</v>
      </c>
      <c r="Q553">
        <f t="shared" si="41"/>
        <v>135.04</v>
      </c>
      <c r="R553" s="12" t="s">
        <v>8276</v>
      </c>
      <c r="S553" s="17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>
        <f t="shared" si="40"/>
        <v>0</v>
      </c>
      <c r="Q554">
        <f t="shared" si="41"/>
        <v>0</v>
      </c>
      <c r="R554" s="12" t="s">
        <v>8276</v>
      </c>
      <c r="S554" s="17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>
        <f t="shared" si="40"/>
        <v>0</v>
      </c>
      <c r="Q555">
        <f t="shared" si="41"/>
        <v>20.5</v>
      </c>
      <c r="R555" s="12" t="s">
        <v>8276</v>
      </c>
      <c r="S555" s="17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>
        <f t="shared" si="40"/>
        <v>37</v>
      </c>
      <c r="Q556">
        <f t="shared" si="41"/>
        <v>64.36</v>
      </c>
      <c r="R556" s="12" t="s">
        <v>8276</v>
      </c>
      <c r="S556" s="17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>
        <f t="shared" si="40"/>
        <v>0</v>
      </c>
      <c r="Q557">
        <f t="shared" si="41"/>
        <v>0</v>
      </c>
      <c r="R557" s="12" t="s">
        <v>8276</v>
      </c>
      <c r="S557" s="17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>
        <f t="shared" si="40"/>
        <v>3</v>
      </c>
      <c r="Q558">
        <f t="shared" si="41"/>
        <v>200</v>
      </c>
      <c r="R558" s="12" t="s">
        <v>8276</v>
      </c>
      <c r="S558" s="17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>
        <f t="shared" si="40"/>
        <v>1</v>
      </c>
      <c r="Q559">
        <f t="shared" si="41"/>
        <v>68.3</v>
      </c>
      <c r="R559" s="12" t="s">
        <v>8276</v>
      </c>
      <c r="S559" s="17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>
        <f t="shared" si="40"/>
        <v>0</v>
      </c>
      <c r="Q560">
        <f t="shared" si="41"/>
        <v>0</v>
      </c>
      <c r="R560" s="12" t="s">
        <v>8276</v>
      </c>
      <c r="S560" s="17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>
        <f t="shared" si="40"/>
        <v>0</v>
      </c>
      <c r="Q561">
        <f t="shared" si="41"/>
        <v>50</v>
      </c>
      <c r="R561" s="12" t="s">
        <v>8276</v>
      </c>
      <c r="S561" s="17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>
        <f t="shared" si="40"/>
        <v>0</v>
      </c>
      <c r="Q562">
        <f t="shared" si="41"/>
        <v>4</v>
      </c>
      <c r="R562" s="12" t="s">
        <v>8276</v>
      </c>
      <c r="S562" s="17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>
        <f t="shared" si="40"/>
        <v>0</v>
      </c>
      <c r="Q563">
        <f t="shared" si="41"/>
        <v>27.5</v>
      </c>
      <c r="R563" s="12" t="s">
        <v>8276</v>
      </c>
      <c r="S563" s="17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>
        <f t="shared" si="40"/>
        <v>0</v>
      </c>
      <c r="Q564">
        <f t="shared" si="41"/>
        <v>0</v>
      </c>
      <c r="R564" s="12" t="s">
        <v>8276</v>
      </c>
      <c r="S564" s="17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>
        <f t="shared" si="40"/>
        <v>0</v>
      </c>
      <c r="Q565">
        <f t="shared" si="41"/>
        <v>34</v>
      </c>
      <c r="R565" s="12" t="s">
        <v>8276</v>
      </c>
      <c r="S565" s="17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>
        <f t="shared" si="40"/>
        <v>0</v>
      </c>
      <c r="Q566">
        <f t="shared" si="41"/>
        <v>1</v>
      </c>
      <c r="R566" s="12" t="s">
        <v>8276</v>
      </c>
      <c r="S566" s="17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>
        <f t="shared" si="40"/>
        <v>0</v>
      </c>
      <c r="Q567">
        <f t="shared" si="41"/>
        <v>0</v>
      </c>
      <c r="R567" s="12" t="s">
        <v>8276</v>
      </c>
      <c r="S567" s="17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>
        <f t="shared" si="40"/>
        <v>0</v>
      </c>
      <c r="Q568">
        <f t="shared" si="41"/>
        <v>1</v>
      </c>
      <c r="R568" s="12" t="s">
        <v>8276</v>
      </c>
      <c r="S568" s="17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>
        <f t="shared" si="40"/>
        <v>0</v>
      </c>
      <c r="Q569">
        <f t="shared" si="41"/>
        <v>0</v>
      </c>
      <c r="R569" s="12" t="s">
        <v>8276</v>
      </c>
      <c r="S569" s="17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>
        <f t="shared" si="40"/>
        <v>1</v>
      </c>
      <c r="Q570">
        <f t="shared" si="41"/>
        <v>49</v>
      </c>
      <c r="R570" s="12" t="s">
        <v>8276</v>
      </c>
      <c r="S570" s="17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>
        <f t="shared" si="40"/>
        <v>1</v>
      </c>
      <c r="Q571">
        <f t="shared" si="41"/>
        <v>20</v>
      </c>
      <c r="R571" s="12" t="s">
        <v>8276</v>
      </c>
      <c r="S571" s="17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>
        <f t="shared" si="40"/>
        <v>0</v>
      </c>
      <c r="Q572">
        <f t="shared" si="41"/>
        <v>142</v>
      </c>
      <c r="R572" s="12" t="s">
        <v>8276</v>
      </c>
      <c r="S572" s="17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>
        <f t="shared" si="40"/>
        <v>0</v>
      </c>
      <c r="Q573">
        <f t="shared" si="41"/>
        <v>53</v>
      </c>
      <c r="R573" s="12" t="s">
        <v>8276</v>
      </c>
      <c r="S573" s="17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>
        <f t="shared" si="40"/>
        <v>0</v>
      </c>
      <c r="Q574">
        <f t="shared" si="41"/>
        <v>0</v>
      </c>
      <c r="R574" s="12" t="s">
        <v>8276</v>
      </c>
      <c r="S574" s="17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>
        <f t="shared" si="40"/>
        <v>0</v>
      </c>
      <c r="Q575">
        <f t="shared" si="41"/>
        <v>38.44</v>
      </c>
      <c r="R575" s="12" t="s">
        <v>8276</v>
      </c>
      <c r="S575" s="17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>
        <f t="shared" si="40"/>
        <v>1</v>
      </c>
      <c r="Q576">
        <f t="shared" si="41"/>
        <v>20</v>
      </c>
      <c r="R576" s="12" t="s">
        <v>8276</v>
      </c>
      <c r="S576" s="17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>
        <f t="shared" si="40"/>
        <v>0</v>
      </c>
      <c r="Q577">
        <f t="shared" si="41"/>
        <v>64.75</v>
      </c>
      <c r="R577" s="12" t="s">
        <v>8276</v>
      </c>
      <c r="S577" s="17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>
        <f t="shared" si="40"/>
        <v>0</v>
      </c>
      <c r="Q578">
        <f t="shared" si="41"/>
        <v>1</v>
      </c>
      <c r="R578" s="12" t="s">
        <v>8276</v>
      </c>
      <c r="S578" s="17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>
        <f t="shared" ref="P579:P642" si="45">ROUND(E579/D579*100,0)</f>
        <v>0</v>
      </c>
      <c r="Q579">
        <f t="shared" ref="Q579:Q642" si="46">IFERROR(ROUND(E579/L579,2),0)</f>
        <v>10</v>
      </c>
      <c r="R579" s="12" t="s">
        <v>8276</v>
      </c>
      <c r="S579" s="17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>
        <f t="shared" si="45"/>
        <v>0</v>
      </c>
      <c r="Q580">
        <f t="shared" si="46"/>
        <v>2</v>
      </c>
      <c r="R580" s="12" t="s">
        <v>8276</v>
      </c>
      <c r="S580" s="17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>
        <f t="shared" si="45"/>
        <v>1</v>
      </c>
      <c r="Q581">
        <f t="shared" si="46"/>
        <v>35</v>
      </c>
      <c r="R581" s="12" t="s">
        <v>8276</v>
      </c>
      <c r="S581" s="17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>
        <f t="shared" si="45"/>
        <v>0</v>
      </c>
      <c r="Q582">
        <f t="shared" si="46"/>
        <v>1</v>
      </c>
      <c r="R582" s="12" t="s">
        <v>8276</v>
      </c>
      <c r="S582" s="17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>
        <f t="shared" si="45"/>
        <v>0</v>
      </c>
      <c r="Q583">
        <f t="shared" si="46"/>
        <v>0</v>
      </c>
      <c r="R583" s="12" t="s">
        <v>8276</v>
      </c>
      <c r="S583" s="17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>
        <f t="shared" si="45"/>
        <v>0</v>
      </c>
      <c r="Q584">
        <f t="shared" si="46"/>
        <v>0</v>
      </c>
      <c r="R584" s="12" t="s">
        <v>8276</v>
      </c>
      <c r="S584" s="17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>
        <f t="shared" si="45"/>
        <v>0</v>
      </c>
      <c r="Q585">
        <f t="shared" si="46"/>
        <v>1</v>
      </c>
      <c r="R585" s="12" t="s">
        <v>8276</v>
      </c>
      <c r="S585" s="17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>
        <f t="shared" si="45"/>
        <v>1</v>
      </c>
      <c r="Q586">
        <f t="shared" si="46"/>
        <v>5</v>
      </c>
      <c r="R586" s="12" t="s">
        <v>8276</v>
      </c>
      <c r="S586" s="17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>
        <f t="shared" si="45"/>
        <v>0</v>
      </c>
      <c r="Q587">
        <f t="shared" si="46"/>
        <v>0</v>
      </c>
      <c r="R587" s="12" t="s">
        <v>8276</v>
      </c>
      <c r="S587" s="17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>
        <f t="shared" si="45"/>
        <v>1</v>
      </c>
      <c r="Q588">
        <f t="shared" si="46"/>
        <v>14</v>
      </c>
      <c r="R588" s="12" t="s">
        <v>8276</v>
      </c>
      <c r="S588" s="17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>
        <f t="shared" si="45"/>
        <v>9</v>
      </c>
      <c r="Q589">
        <f t="shared" si="46"/>
        <v>389.29</v>
      </c>
      <c r="R589" s="12" t="s">
        <v>8276</v>
      </c>
      <c r="S589" s="17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>
        <f t="shared" si="45"/>
        <v>3</v>
      </c>
      <c r="Q590">
        <f t="shared" si="46"/>
        <v>150.5</v>
      </c>
      <c r="R590" s="12" t="s">
        <v>8276</v>
      </c>
      <c r="S590" s="17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>
        <f t="shared" si="45"/>
        <v>0</v>
      </c>
      <c r="Q591">
        <f t="shared" si="46"/>
        <v>1</v>
      </c>
      <c r="R591" s="12" t="s">
        <v>8276</v>
      </c>
      <c r="S591" s="17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>
        <f t="shared" si="45"/>
        <v>4</v>
      </c>
      <c r="Q592">
        <f t="shared" si="46"/>
        <v>24.78</v>
      </c>
      <c r="R592" s="12" t="s">
        <v>8276</v>
      </c>
      <c r="S592" s="17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>
        <f t="shared" si="45"/>
        <v>0</v>
      </c>
      <c r="Q593">
        <f t="shared" si="46"/>
        <v>30.5</v>
      </c>
      <c r="R593" s="12" t="s">
        <v>8276</v>
      </c>
      <c r="S593" s="17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>
        <f t="shared" si="45"/>
        <v>3</v>
      </c>
      <c r="Q594">
        <f t="shared" si="46"/>
        <v>250</v>
      </c>
      <c r="R594" s="12" t="s">
        <v>8276</v>
      </c>
      <c r="S594" s="17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>
        <f t="shared" si="45"/>
        <v>23</v>
      </c>
      <c r="Q595">
        <f t="shared" si="46"/>
        <v>16.43</v>
      </c>
      <c r="R595" s="12" t="s">
        <v>8276</v>
      </c>
      <c r="S595" s="17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>
        <f t="shared" si="45"/>
        <v>0</v>
      </c>
      <c r="Q596">
        <f t="shared" si="46"/>
        <v>13</v>
      </c>
      <c r="R596" s="12" t="s">
        <v>8276</v>
      </c>
      <c r="S596" s="17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>
        <f t="shared" si="45"/>
        <v>0</v>
      </c>
      <c r="Q597">
        <f t="shared" si="46"/>
        <v>53.25</v>
      </c>
      <c r="R597" s="12" t="s">
        <v>8276</v>
      </c>
      <c r="S597" s="17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>
        <f t="shared" si="45"/>
        <v>0</v>
      </c>
      <c r="Q598">
        <f t="shared" si="46"/>
        <v>3</v>
      </c>
      <c r="R598" s="12" t="s">
        <v>8276</v>
      </c>
      <c r="S598" s="17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>
        <f t="shared" si="45"/>
        <v>0</v>
      </c>
      <c r="Q599">
        <f t="shared" si="46"/>
        <v>10</v>
      </c>
      <c r="R599" s="12" t="s">
        <v>8276</v>
      </c>
      <c r="S599" s="17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>
        <f t="shared" si="45"/>
        <v>34</v>
      </c>
      <c r="Q600">
        <f t="shared" si="46"/>
        <v>121.43</v>
      </c>
      <c r="R600" s="12" t="s">
        <v>8276</v>
      </c>
      <c r="S600" s="17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>
        <f t="shared" si="45"/>
        <v>0</v>
      </c>
      <c r="Q601">
        <f t="shared" si="46"/>
        <v>15.5</v>
      </c>
      <c r="R601" s="12" t="s">
        <v>8276</v>
      </c>
      <c r="S601" s="17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>
        <f t="shared" si="45"/>
        <v>2</v>
      </c>
      <c r="Q602">
        <f t="shared" si="46"/>
        <v>100</v>
      </c>
      <c r="R602" s="12" t="s">
        <v>8276</v>
      </c>
      <c r="S602" s="17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>
        <f t="shared" si="45"/>
        <v>1</v>
      </c>
      <c r="Q603">
        <f t="shared" si="46"/>
        <v>23.33</v>
      </c>
      <c r="R603" s="12" t="s">
        <v>8276</v>
      </c>
      <c r="S603" s="17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>
        <f t="shared" si="45"/>
        <v>0</v>
      </c>
      <c r="Q604">
        <f t="shared" si="46"/>
        <v>0</v>
      </c>
      <c r="R604" s="12" t="s">
        <v>8276</v>
      </c>
      <c r="S604" s="17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>
        <f t="shared" si="45"/>
        <v>4</v>
      </c>
      <c r="Q605">
        <f t="shared" si="46"/>
        <v>45.39</v>
      </c>
      <c r="R605" s="12" t="s">
        <v>8276</v>
      </c>
      <c r="S605" s="17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>
        <f t="shared" si="45"/>
        <v>0</v>
      </c>
      <c r="Q606">
        <f t="shared" si="46"/>
        <v>0</v>
      </c>
      <c r="R606" s="12" t="s">
        <v>8276</v>
      </c>
      <c r="S606" s="17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>
        <f t="shared" si="45"/>
        <v>3</v>
      </c>
      <c r="Q607">
        <f t="shared" si="46"/>
        <v>16.38</v>
      </c>
      <c r="R607" s="12" t="s">
        <v>8276</v>
      </c>
      <c r="S607" s="17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>
        <f t="shared" si="45"/>
        <v>0</v>
      </c>
      <c r="Q608">
        <f t="shared" si="46"/>
        <v>10</v>
      </c>
      <c r="R608" s="12" t="s">
        <v>8276</v>
      </c>
      <c r="S608" s="17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>
        <f t="shared" si="45"/>
        <v>0</v>
      </c>
      <c r="Q609">
        <f t="shared" si="46"/>
        <v>0</v>
      </c>
      <c r="R609" s="12" t="s">
        <v>8276</v>
      </c>
      <c r="S609" s="17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>
        <f t="shared" si="45"/>
        <v>1</v>
      </c>
      <c r="Q610">
        <f t="shared" si="46"/>
        <v>292.2</v>
      </c>
      <c r="R610" s="12" t="s">
        <v>8276</v>
      </c>
      <c r="S610" s="17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>
        <f t="shared" si="45"/>
        <v>1</v>
      </c>
      <c r="Q611">
        <f t="shared" si="46"/>
        <v>5</v>
      </c>
      <c r="R611" s="12" t="s">
        <v>8276</v>
      </c>
      <c r="S611" s="17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>
        <f t="shared" si="45"/>
        <v>0</v>
      </c>
      <c r="Q612">
        <f t="shared" si="46"/>
        <v>0</v>
      </c>
      <c r="R612" s="12" t="s">
        <v>8276</v>
      </c>
      <c r="S612" s="17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>
        <f t="shared" si="45"/>
        <v>0</v>
      </c>
      <c r="Q613">
        <f t="shared" si="46"/>
        <v>0</v>
      </c>
      <c r="R613" s="12" t="s">
        <v>8276</v>
      </c>
      <c r="S613" s="17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>
        <f t="shared" si="45"/>
        <v>0</v>
      </c>
      <c r="Q614">
        <f t="shared" si="46"/>
        <v>0</v>
      </c>
      <c r="R614" s="12" t="s">
        <v>8276</v>
      </c>
      <c r="S614" s="17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>
        <f t="shared" si="45"/>
        <v>21</v>
      </c>
      <c r="Q615">
        <f t="shared" si="46"/>
        <v>105.93</v>
      </c>
      <c r="R615" s="12" t="s">
        <v>8276</v>
      </c>
      <c r="S615" s="17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>
        <f t="shared" si="45"/>
        <v>0</v>
      </c>
      <c r="Q616">
        <f t="shared" si="46"/>
        <v>0</v>
      </c>
      <c r="R616" s="12" t="s">
        <v>8276</v>
      </c>
      <c r="S616" s="17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>
        <f t="shared" si="45"/>
        <v>0</v>
      </c>
      <c r="Q617">
        <f t="shared" si="46"/>
        <v>0</v>
      </c>
      <c r="R617" s="12" t="s">
        <v>8276</v>
      </c>
      <c r="S617" s="17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>
        <f t="shared" si="45"/>
        <v>0</v>
      </c>
      <c r="Q618">
        <f t="shared" si="46"/>
        <v>0</v>
      </c>
      <c r="R618" s="12" t="s">
        <v>8276</v>
      </c>
      <c r="S618" s="17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>
        <f t="shared" si="45"/>
        <v>3</v>
      </c>
      <c r="Q619">
        <f t="shared" si="46"/>
        <v>20</v>
      </c>
      <c r="R619" s="12" t="s">
        <v>8276</v>
      </c>
      <c r="S619" s="17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>
        <f t="shared" si="45"/>
        <v>0</v>
      </c>
      <c r="Q620">
        <f t="shared" si="46"/>
        <v>0</v>
      </c>
      <c r="R620" s="12" t="s">
        <v>8276</v>
      </c>
      <c r="S620" s="17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>
        <f t="shared" si="45"/>
        <v>0</v>
      </c>
      <c r="Q621">
        <f t="shared" si="46"/>
        <v>1</v>
      </c>
      <c r="R621" s="12" t="s">
        <v>8276</v>
      </c>
      <c r="S621" s="17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>
        <f t="shared" si="45"/>
        <v>1</v>
      </c>
      <c r="Q622">
        <f t="shared" si="46"/>
        <v>300</v>
      </c>
      <c r="R622" s="12" t="s">
        <v>8276</v>
      </c>
      <c r="S622" s="17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>
        <f t="shared" si="45"/>
        <v>1</v>
      </c>
      <c r="Q623">
        <f t="shared" si="46"/>
        <v>87</v>
      </c>
      <c r="R623" s="12" t="s">
        <v>8276</v>
      </c>
      <c r="S623" s="17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>
        <f t="shared" si="45"/>
        <v>6</v>
      </c>
      <c r="Q624">
        <f t="shared" si="46"/>
        <v>37.89</v>
      </c>
      <c r="R624" s="12" t="s">
        <v>8276</v>
      </c>
      <c r="S624" s="17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>
        <f t="shared" si="45"/>
        <v>0</v>
      </c>
      <c r="Q625">
        <f t="shared" si="46"/>
        <v>0</v>
      </c>
      <c r="R625" s="12" t="s">
        <v>8276</v>
      </c>
      <c r="S625" s="17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>
        <f t="shared" si="45"/>
        <v>0</v>
      </c>
      <c r="Q626">
        <f t="shared" si="46"/>
        <v>0</v>
      </c>
      <c r="R626" s="12" t="s">
        <v>8276</v>
      </c>
      <c r="S626" s="17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>
        <f t="shared" si="45"/>
        <v>0</v>
      </c>
      <c r="Q627">
        <f t="shared" si="46"/>
        <v>0</v>
      </c>
      <c r="R627" s="12" t="s">
        <v>8276</v>
      </c>
      <c r="S627" s="17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>
        <f t="shared" si="45"/>
        <v>17</v>
      </c>
      <c r="Q628">
        <f t="shared" si="46"/>
        <v>111.41</v>
      </c>
      <c r="R628" s="12" t="s">
        <v>8276</v>
      </c>
      <c r="S628" s="17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>
        <f t="shared" si="45"/>
        <v>0</v>
      </c>
      <c r="Q629">
        <f t="shared" si="46"/>
        <v>90</v>
      </c>
      <c r="R629" s="12" t="s">
        <v>8276</v>
      </c>
      <c r="S629" s="17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>
        <f t="shared" si="45"/>
        <v>0</v>
      </c>
      <c r="Q630">
        <f t="shared" si="46"/>
        <v>0</v>
      </c>
      <c r="R630" s="12" t="s">
        <v>8276</v>
      </c>
      <c r="S630" s="17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>
        <f t="shared" si="45"/>
        <v>0</v>
      </c>
      <c r="Q631">
        <f t="shared" si="46"/>
        <v>116.67</v>
      </c>
      <c r="R631" s="12" t="s">
        <v>8276</v>
      </c>
      <c r="S631" s="17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>
        <f t="shared" si="45"/>
        <v>0</v>
      </c>
      <c r="Q632">
        <f t="shared" si="46"/>
        <v>10</v>
      </c>
      <c r="R632" s="12" t="s">
        <v>8276</v>
      </c>
      <c r="S632" s="17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>
        <f t="shared" si="45"/>
        <v>1</v>
      </c>
      <c r="Q633">
        <f t="shared" si="46"/>
        <v>76.67</v>
      </c>
      <c r="R633" s="12" t="s">
        <v>8276</v>
      </c>
      <c r="S633" s="17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>
        <f t="shared" si="45"/>
        <v>0</v>
      </c>
      <c r="Q634">
        <f t="shared" si="46"/>
        <v>0</v>
      </c>
      <c r="R634" s="12" t="s">
        <v>8276</v>
      </c>
      <c r="S634" s="17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>
        <f t="shared" si="45"/>
        <v>12</v>
      </c>
      <c r="Q635">
        <f t="shared" si="46"/>
        <v>49.8</v>
      </c>
      <c r="R635" s="12" t="s">
        <v>8276</v>
      </c>
      <c r="S635" s="17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>
        <f t="shared" si="45"/>
        <v>0</v>
      </c>
      <c r="Q636">
        <f t="shared" si="46"/>
        <v>1</v>
      </c>
      <c r="R636" s="12" t="s">
        <v>8276</v>
      </c>
      <c r="S636" s="17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>
        <f t="shared" si="45"/>
        <v>0</v>
      </c>
      <c r="Q637">
        <f t="shared" si="46"/>
        <v>2</v>
      </c>
      <c r="R637" s="12" t="s">
        <v>8276</v>
      </c>
      <c r="S637" s="17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>
        <f t="shared" si="45"/>
        <v>0</v>
      </c>
      <c r="Q638">
        <f t="shared" si="46"/>
        <v>4</v>
      </c>
      <c r="R638" s="12" t="s">
        <v>8276</v>
      </c>
      <c r="S638" s="17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>
        <f t="shared" si="45"/>
        <v>0</v>
      </c>
      <c r="Q639">
        <f t="shared" si="46"/>
        <v>0</v>
      </c>
      <c r="R639" s="12" t="s">
        <v>8276</v>
      </c>
      <c r="S639" s="17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>
        <f t="shared" si="45"/>
        <v>0</v>
      </c>
      <c r="Q640">
        <f t="shared" si="46"/>
        <v>3</v>
      </c>
      <c r="R640" s="12" t="s">
        <v>8276</v>
      </c>
      <c r="S640" s="17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>
        <f t="shared" si="45"/>
        <v>0</v>
      </c>
      <c r="Q641">
        <f t="shared" si="46"/>
        <v>1</v>
      </c>
      <c r="R641" s="12" t="s">
        <v>8276</v>
      </c>
      <c r="S641" s="17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>
        <f t="shared" si="45"/>
        <v>144</v>
      </c>
      <c r="Q642">
        <f t="shared" si="46"/>
        <v>50.5</v>
      </c>
      <c r="R642" s="12" t="s">
        <v>8276</v>
      </c>
      <c r="S642" s="17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>
        <f t="shared" ref="P643:P706" si="50">ROUND(E643/D643*100,0)</f>
        <v>119</v>
      </c>
      <c r="Q643">
        <f t="shared" ref="Q643:Q706" si="51">IFERROR(ROUND(E643/L643,2),0)</f>
        <v>151.32</v>
      </c>
      <c r="R643" s="12" t="s">
        <v>8276</v>
      </c>
      <c r="S643" s="17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>
        <f t="shared" si="50"/>
        <v>1460</v>
      </c>
      <c r="Q644">
        <f t="shared" si="51"/>
        <v>134.36000000000001</v>
      </c>
      <c r="R644" s="12" t="s">
        <v>8276</v>
      </c>
      <c r="S644" s="17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>
        <f t="shared" si="50"/>
        <v>106</v>
      </c>
      <c r="Q645">
        <f t="shared" si="51"/>
        <v>174.03</v>
      </c>
      <c r="R645" s="12" t="s">
        <v>8276</v>
      </c>
      <c r="S645" s="17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>
        <f t="shared" si="50"/>
        <v>300</v>
      </c>
      <c r="Q646">
        <f t="shared" si="51"/>
        <v>73.489999999999995</v>
      </c>
      <c r="R646" s="12" t="s">
        <v>8276</v>
      </c>
      <c r="S646" s="17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>
        <f t="shared" si="50"/>
        <v>279</v>
      </c>
      <c r="Q647">
        <f t="shared" si="51"/>
        <v>23.52</v>
      </c>
      <c r="R647" s="12" t="s">
        <v>8276</v>
      </c>
      <c r="S647" s="17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>
        <f t="shared" si="50"/>
        <v>132</v>
      </c>
      <c r="Q648">
        <f t="shared" si="51"/>
        <v>39.07</v>
      </c>
      <c r="R648" s="12" t="s">
        <v>8276</v>
      </c>
      <c r="S648" s="17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>
        <f t="shared" si="50"/>
        <v>107</v>
      </c>
      <c r="Q649">
        <f t="shared" si="51"/>
        <v>125.94</v>
      </c>
      <c r="R649" s="12" t="s">
        <v>8276</v>
      </c>
      <c r="S649" s="17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>
        <f t="shared" si="50"/>
        <v>127</v>
      </c>
      <c r="Q650">
        <f t="shared" si="51"/>
        <v>1644</v>
      </c>
      <c r="R650" s="12" t="s">
        <v>8276</v>
      </c>
      <c r="S650" s="17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>
        <f t="shared" si="50"/>
        <v>140</v>
      </c>
      <c r="Q651">
        <f t="shared" si="51"/>
        <v>42.67</v>
      </c>
      <c r="R651" s="12" t="s">
        <v>8276</v>
      </c>
      <c r="S651" s="17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>
        <f t="shared" si="50"/>
        <v>112</v>
      </c>
      <c r="Q652">
        <f t="shared" si="51"/>
        <v>35.130000000000003</v>
      </c>
      <c r="R652" s="12" t="s">
        <v>8276</v>
      </c>
      <c r="S652" s="17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>
        <f t="shared" si="50"/>
        <v>101</v>
      </c>
      <c r="Q653">
        <f t="shared" si="51"/>
        <v>239.35</v>
      </c>
      <c r="R653" s="12" t="s">
        <v>8276</v>
      </c>
      <c r="S653" s="17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>
        <f t="shared" si="50"/>
        <v>100</v>
      </c>
      <c r="Q654">
        <f t="shared" si="51"/>
        <v>107.64</v>
      </c>
      <c r="R654" s="12" t="s">
        <v>8276</v>
      </c>
      <c r="S654" s="17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>
        <f t="shared" si="50"/>
        <v>141</v>
      </c>
      <c r="Q655">
        <f t="shared" si="51"/>
        <v>95.83</v>
      </c>
      <c r="R655" s="12" t="s">
        <v>8276</v>
      </c>
      <c r="S655" s="17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>
        <f t="shared" si="50"/>
        <v>267</v>
      </c>
      <c r="Q656">
        <f t="shared" si="51"/>
        <v>31.66</v>
      </c>
      <c r="R656" s="12" t="s">
        <v>8276</v>
      </c>
      <c r="S656" s="17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>
        <f t="shared" si="50"/>
        <v>147</v>
      </c>
      <c r="Q657">
        <f t="shared" si="51"/>
        <v>42.89</v>
      </c>
      <c r="R657" s="12" t="s">
        <v>8276</v>
      </c>
      <c r="S657" s="17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>
        <f t="shared" si="50"/>
        <v>214</v>
      </c>
      <c r="Q658">
        <f t="shared" si="51"/>
        <v>122.74</v>
      </c>
      <c r="R658" s="12" t="s">
        <v>8276</v>
      </c>
      <c r="S658" s="17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>
        <f t="shared" si="50"/>
        <v>126</v>
      </c>
      <c r="Q659">
        <f t="shared" si="51"/>
        <v>190.45</v>
      </c>
      <c r="R659" s="12" t="s">
        <v>8276</v>
      </c>
      <c r="S659" s="17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>
        <f t="shared" si="50"/>
        <v>104</v>
      </c>
      <c r="Q660">
        <f t="shared" si="51"/>
        <v>109.34</v>
      </c>
      <c r="R660" s="12" t="s">
        <v>8276</v>
      </c>
      <c r="S660" s="17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>
        <f t="shared" si="50"/>
        <v>101</v>
      </c>
      <c r="Q661">
        <f t="shared" si="51"/>
        <v>143.66999999999999</v>
      </c>
      <c r="R661" s="12" t="s">
        <v>8276</v>
      </c>
      <c r="S661" s="17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>
        <f t="shared" si="50"/>
        <v>3</v>
      </c>
      <c r="Q662">
        <f t="shared" si="51"/>
        <v>84.94</v>
      </c>
      <c r="R662" s="12" t="s">
        <v>8276</v>
      </c>
      <c r="S662" s="17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>
        <f t="shared" si="50"/>
        <v>1</v>
      </c>
      <c r="Q663">
        <f t="shared" si="51"/>
        <v>10.56</v>
      </c>
      <c r="R663" s="12" t="s">
        <v>8276</v>
      </c>
      <c r="S663" s="17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>
        <f t="shared" si="50"/>
        <v>0</v>
      </c>
      <c r="Q664">
        <f t="shared" si="51"/>
        <v>39</v>
      </c>
      <c r="R664" s="12" t="s">
        <v>8276</v>
      </c>
      <c r="S664" s="17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>
        <f t="shared" si="50"/>
        <v>0</v>
      </c>
      <c r="Q665">
        <f t="shared" si="51"/>
        <v>100</v>
      </c>
      <c r="R665" s="12" t="s">
        <v>8276</v>
      </c>
      <c r="S665" s="17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>
        <f t="shared" si="50"/>
        <v>8</v>
      </c>
      <c r="Q666">
        <f t="shared" si="51"/>
        <v>31.17</v>
      </c>
      <c r="R666" s="12" t="s">
        <v>8276</v>
      </c>
      <c r="S666" s="17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>
        <f t="shared" si="50"/>
        <v>19</v>
      </c>
      <c r="Q667">
        <f t="shared" si="51"/>
        <v>155.33000000000001</v>
      </c>
      <c r="R667" s="12" t="s">
        <v>8276</v>
      </c>
      <c r="S667" s="17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>
        <f t="shared" si="50"/>
        <v>0</v>
      </c>
      <c r="Q668">
        <f t="shared" si="51"/>
        <v>2</v>
      </c>
      <c r="R668" s="12" t="s">
        <v>8276</v>
      </c>
      <c r="S668" s="17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>
        <f t="shared" si="50"/>
        <v>10</v>
      </c>
      <c r="Q669">
        <f t="shared" si="51"/>
        <v>178.93</v>
      </c>
      <c r="R669" s="12" t="s">
        <v>8276</v>
      </c>
      <c r="S669" s="17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>
        <f t="shared" si="50"/>
        <v>5</v>
      </c>
      <c r="Q670">
        <f t="shared" si="51"/>
        <v>27.36</v>
      </c>
      <c r="R670" s="12" t="s">
        <v>8276</v>
      </c>
      <c r="S670" s="17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>
        <f t="shared" si="50"/>
        <v>22</v>
      </c>
      <c r="Q671">
        <f t="shared" si="51"/>
        <v>1536.25</v>
      </c>
      <c r="R671" s="12" t="s">
        <v>8276</v>
      </c>
      <c r="S671" s="17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>
        <f t="shared" si="50"/>
        <v>29</v>
      </c>
      <c r="Q672">
        <f t="shared" si="51"/>
        <v>85</v>
      </c>
      <c r="R672" s="12" t="s">
        <v>8276</v>
      </c>
      <c r="S672" s="17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>
        <f t="shared" si="50"/>
        <v>39</v>
      </c>
      <c r="Q673">
        <f t="shared" si="51"/>
        <v>788.53</v>
      </c>
      <c r="R673" s="12" t="s">
        <v>8276</v>
      </c>
      <c r="S673" s="17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>
        <f t="shared" si="50"/>
        <v>22</v>
      </c>
      <c r="Q674">
        <f t="shared" si="51"/>
        <v>50.3</v>
      </c>
      <c r="R674" s="12" t="s">
        <v>8276</v>
      </c>
      <c r="S674" s="17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>
        <f t="shared" si="50"/>
        <v>0</v>
      </c>
      <c r="Q675">
        <f t="shared" si="51"/>
        <v>68.33</v>
      </c>
      <c r="R675" s="12" t="s">
        <v>8276</v>
      </c>
      <c r="S675" s="17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>
        <f t="shared" si="50"/>
        <v>0</v>
      </c>
      <c r="Q676">
        <f t="shared" si="51"/>
        <v>7.5</v>
      </c>
      <c r="R676" s="12" t="s">
        <v>8276</v>
      </c>
      <c r="S676" s="17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>
        <f t="shared" si="50"/>
        <v>15</v>
      </c>
      <c r="Q677">
        <f t="shared" si="51"/>
        <v>34.270000000000003</v>
      </c>
      <c r="R677" s="12" t="s">
        <v>8276</v>
      </c>
      <c r="S677" s="17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>
        <f t="shared" si="50"/>
        <v>1</v>
      </c>
      <c r="Q678">
        <f t="shared" si="51"/>
        <v>61.29</v>
      </c>
      <c r="R678" s="12" t="s">
        <v>8276</v>
      </c>
      <c r="S678" s="17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>
        <f t="shared" si="50"/>
        <v>26</v>
      </c>
      <c r="Q679">
        <f t="shared" si="51"/>
        <v>133.25</v>
      </c>
      <c r="R679" s="12" t="s">
        <v>8276</v>
      </c>
      <c r="S679" s="17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>
        <f t="shared" si="50"/>
        <v>4</v>
      </c>
      <c r="Q680">
        <f t="shared" si="51"/>
        <v>65.180000000000007</v>
      </c>
      <c r="R680" s="12" t="s">
        <v>8276</v>
      </c>
      <c r="S680" s="17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>
        <f t="shared" si="50"/>
        <v>15</v>
      </c>
      <c r="Q681">
        <f t="shared" si="51"/>
        <v>93.9</v>
      </c>
      <c r="R681" s="12" t="s">
        <v>8276</v>
      </c>
      <c r="S681" s="17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>
        <f t="shared" si="50"/>
        <v>26</v>
      </c>
      <c r="Q682">
        <f t="shared" si="51"/>
        <v>150.65</v>
      </c>
      <c r="R682" s="12" t="s">
        <v>8276</v>
      </c>
      <c r="S682" s="17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>
        <f t="shared" si="50"/>
        <v>0</v>
      </c>
      <c r="Q683">
        <f t="shared" si="51"/>
        <v>1</v>
      </c>
      <c r="R683" s="12" t="s">
        <v>8276</v>
      </c>
      <c r="S683" s="17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>
        <f t="shared" si="50"/>
        <v>0</v>
      </c>
      <c r="Q684">
        <f t="shared" si="51"/>
        <v>13.25</v>
      </c>
      <c r="R684" s="12" t="s">
        <v>8276</v>
      </c>
      <c r="S684" s="17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>
        <f t="shared" si="50"/>
        <v>1</v>
      </c>
      <c r="Q685">
        <f t="shared" si="51"/>
        <v>99.33</v>
      </c>
      <c r="R685" s="12" t="s">
        <v>8276</v>
      </c>
      <c r="S685" s="17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>
        <f t="shared" si="50"/>
        <v>7</v>
      </c>
      <c r="Q686">
        <f t="shared" si="51"/>
        <v>177.39</v>
      </c>
      <c r="R686" s="12" t="s">
        <v>8276</v>
      </c>
      <c r="S686" s="17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>
        <f t="shared" si="50"/>
        <v>28</v>
      </c>
      <c r="Q687">
        <f t="shared" si="51"/>
        <v>55.3</v>
      </c>
      <c r="R687" s="12" t="s">
        <v>8276</v>
      </c>
      <c r="S687" s="17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>
        <f t="shared" si="50"/>
        <v>0</v>
      </c>
      <c r="Q688">
        <f t="shared" si="51"/>
        <v>0</v>
      </c>
      <c r="R688" s="12" t="s">
        <v>8276</v>
      </c>
      <c r="S688" s="17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>
        <f t="shared" si="50"/>
        <v>4</v>
      </c>
      <c r="Q689">
        <f t="shared" si="51"/>
        <v>591.66999999999996</v>
      </c>
      <c r="R689" s="12" t="s">
        <v>8276</v>
      </c>
      <c r="S689" s="17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>
        <f t="shared" si="50"/>
        <v>73</v>
      </c>
      <c r="Q690">
        <f t="shared" si="51"/>
        <v>405.5</v>
      </c>
      <c r="R690" s="12" t="s">
        <v>8276</v>
      </c>
      <c r="S690" s="17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>
        <f t="shared" si="50"/>
        <v>58</v>
      </c>
      <c r="Q691">
        <f t="shared" si="51"/>
        <v>343.15</v>
      </c>
      <c r="R691" s="12" t="s">
        <v>8276</v>
      </c>
      <c r="S691" s="17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>
        <f t="shared" si="50"/>
        <v>12</v>
      </c>
      <c r="Q692">
        <f t="shared" si="51"/>
        <v>72.59</v>
      </c>
      <c r="R692" s="12" t="s">
        <v>8276</v>
      </c>
      <c r="S692" s="17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>
        <f t="shared" si="50"/>
        <v>1</v>
      </c>
      <c r="Q693">
        <f t="shared" si="51"/>
        <v>26</v>
      </c>
      <c r="R693" s="12" t="s">
        <v>8276</v>
      </c>
      <c r="S693" s="17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>
        <f t="shared" si="50"/>
        <v>7</v>
      </c>
      <c r="Q694">
        <f t="shared" si="51"/>
        <v>6.5</v>
      </c>
      <c r="R694" s="12" t="s">
        <v>8276</v>
      </c>
      <c r="S694" s="17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>
        <f t="shared" si="50"/>
        <v>35</v>
      </c>
      <c r="Q695">
        <f t="shared" si="51"/>
        <v>119.39</v>
      </c>
      <c r="R695" s="12" t="s">
        <v>8276</v>
      </c>
      <c r="S695" s="17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>
        <f t="shared" si="50"/>
        <v>0</v>
      </c>
      <c r="Q696">
        <f t="shared" si="51"/>
        <v>84.29</v>
      </c>
      <c r="R696" s="12" t="s">
        <v>8276</v>
      </c>
      <c r="S696" s="17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>
        <f t="shared" si="50"/>
        <v>1</v>
      </c>
      <c r="Q697">
        <f t="shared" si="51"/>
        <v>90.86</v>
      </c>
      <c r="R697" s="12" t="s">
        <v>8276</v>
      </c>
      <c r="S697" s="17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>
        <f t="shared" si="50"/>
        <v>0</v>
      </c>
      <c r="Q698">
        <f t="shared" si="51"/>
        <v>1</v>
      </c>
      <c r="R698" s="12" t="s">
        <v>8276</v>
      </c>
      <c r="S698" s="17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>
        <f t="shared" si="50"/>
        <v>46</v>
      </c>
      <c r="Q699">
        <f t="shared" si="51"/>
        <v>20.34</v>
      </c>
      <c r="R699" s="12" t="s">
        <v>8276</v>
      </c>
      <c r="S699" s="17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>
        <f t="shared" si="50"/>
        <v>15</v>
      </c>
      <c r="Q700">
        <f t="shared" si="51"/>
        <v>530.69000000000005</v>
      </c>
      <c r="R700" s="12" t="s">
        <v>8276</v>
      </c>
      <c r="S700" s="17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>
        <f t="shared" si="50"/>
        <v>82</v>
      </c>
      <c r="Q701">
        <f t="shared" si="51"/>
        <v>120.39</v>
      </c>
      <c r="R701" s="12" t="s">
        <v>8276</v>
      </c>
      <c r="S701" s="17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>
        <f t="shared" si="50"/>
        <v>3</v>
      </c>
      <c r="Q702">
        <f t="shared" si="51"/>
        <v>13</v>
      </c>
      <c r="R702" s="12" t="s">
        <v>8276</v>
      </c>
      <c r="S702" s="17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>
        <f t="shared" si="50"/>
        <v>27</v>
      </c>
      <c r="Q703">
        <f t="shared" si="51"/>
        <v>291.33</v>
      </c>
      <c r="R703" s="12" t="s">
        <v>8276</v>
      </c>
      <c r="S703" s="17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>
        <f t="shared" si="50"/>
        <v>31</v>
      </c>
      <c r="Q704">
        <f t="shared" si="51"/>
        <v>124.92</v>
      </c>
      <c r="R704" s="12" t="s">
        <v>8276</v>
      </c>
      <c r="S704" s="17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>
        <f t="shared" si="50"/>
        <v>6</v>
      </c>
      <c r="Q705">
        <f t="shared" si="51"/>
        <v>119.57</v>
      </c>
      <c r="R705" s="12" t="s">
        <v>8276</v>
      </c>
      <c r="S705" s="17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>
        <f t="shared" si="50"/>
        <v>1</v>
      </c>
      <c r="Q706">
        <f t="shared" si="51"/>
        <v>120.25</v>
      </c>
      <c r="R706" s="12" t="s">
        <v>8276</v>
      </c>
      <c r="S706" s="17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>
        <f t="shared" ref="P707:P770" si="55">ROUND(E707/D707*100,0)</f>
        <v>1</v>
      </c>
      <c r="Q707">
        <f t="shared" ref="Q707:Q770" si="56">IFERROR(ROUND(E707/L707,2),0)</f>
        <v>195.4</v>
      </c>
      <c r="R707" s="12" t="s">
        <v>8276</v>
      </c>
      <c r="S707" s="17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>
        <f t="shared" si="55"/>
        <v>0</v>
      </c>
      <c r="Q708">
        <f t="shared" si="56"/>
        <v>0</v>
      </c>
      <c r="R708" s="12" t="s">
        <v>8276</v>
      </c>
      <c r="S708" s="17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>
        <f t="shared" si="55"/>
        <v>79</v>
      </c>
      <c r="Q709">
        <f t="shared" si="56"/>
        <v>117.7</v>
      </c>
      <c r="R709" s="12" t="s">
        <v>8276</v>
      </c>
      <c r="S709" s="17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>
        <f t="shared" si="55"/>
        <v>22</v>
      </c>
      <c r="Q710">
        <f t="shared" si="56"/>
        <v>23.95</v>
      </c>
      <c r="R710" s="12" t="s">
        <v>8276</v>
      </c>
      <c r="S710" s="17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>
        <f t="shared" si="55"/>
        <v>0</v>
      </c>
      <c r="Q711">
        <f t="shared" si="56"/>
        <v>30.5</v>
      </c>
      <c r="R711" s="12" t="s">
        <v>8276</v>
      </c>
      <c r="S711" s="17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>
        <f t="shared" si="55"/>
        <v>0</v>
      </c>
      <c r="Q712">
        <f t="shared" si="56"/>
        <v>0</v>
      </c>
      <c r="R712" s="12" t="s">
        <v>8276</v>
      </c>
      <c r="S712" s="17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>
        <f t="shared" si="55"/>
        <v>34</v>
      </c>
      <c r="Q713">
        <f t="shared" si="56"/>
        <v>99.97</v>
      </c>
      <c r="R713" s="12" t="s">
        <v>8276</v>
      </c>
      <c r="S713" s="17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>
        <f t="shared" si="55"/>
        <v>0</v>
      </c>
      <c r="Q714">
        <f t="shared" si="56"/>
        <v>26.25</v>
      </c>
      <c r="R714" s="12" t="s">
        <v>8276</v>
      </c>
      <c r="S714" s="17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>
        <f t="shared" si="55"/>
        <v>1</v>
      </c>
      <c r="Q715">
        <f t="shared" si="56"/>
        <v>199</v>
      </c>
      <c r="R715" s="12" t="s">
        <v>8276</v>
      </c>
      <c r="S715" s="17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>
        <f t="shared" si="55"/>
        <v>15</v>
      </c>
      <c r="Q716">
        <f t="shared" si="56"/>
        <v>80.319999999999993</v>
      </c>
      <c r="R716" s="12" t="s">
        <v>8276</v>
      </c>
      <c r="S716" s="17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>
        <f t="shared" si="55"/>
        <v>5</v>
      </c>
      <c r="Q717">
        <f t="shared" si="56"/>
        <v>115.75</v>
      </c>
      <c r="R717" s="12" t="s">
        <v>8276</v>
      </c>
      <c r="S717" s="17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>
        <f t="shared" si="55"/>
        <v>10</v>
      </c>
      <c r="Q718">
        <f t="shared" si="56"/>
        <v>44.69</v>
      </c>
      <c r="R718" s="12" t="s">
        <v>8276</v>
      </c>
      <c r="S718" s="17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>
        <f t="shared" si="55"/>
        <v>0</v>
      </c>
      <c r="Q719">
        <f t="shared" si="56"/>
        <v>76.25</v>
      </c>
      <c r="R719" s="12" t="s">
        <v>8276</v>
      </c>
      <c r="S719" s="17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>
        <f t="shared" si="55"/>
        <v>1</v>
      </c>
      <c r="Q720">
        <f t="shared" si="56"/>
        <v>22.5</v>
      </c>
      <c r="R720" s="12" t="s">
        <v>8276</v>
      </c>
      <c r="S720" s="17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>
        <f t="shared" si="55"/>
        <v>1</v>
      </c>
      <c r="Q721">
        <f t="shared" si="56"/>
        <v>19.399999999999999</v>
      </c>
      <c r="R721" s="12" t="s">
        <v>8276</v>
      </c>
      <c r="S721" s="17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>
        <f t="shared" si="55"/>
        <v>144</v>
      </c>
      <c r="Q722">
        <f t="shared" si="56"/>
        <v>66.709999999999994</v>
      </c>
      <c r="R722" s="12" t="s">
        <v>8279</v>
      </c>
      <c r="S722" s="17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>
        <f t="shared" si="55"/>
        <v>122</v>
      </c>
      <c r="Q723">
        <f t="shared" si="56"/>
        <v>84.14</v>
      </c>
      <c r="R723" s="12" t="s">
        <v>8279</v>
      </c>
      <c r="S723" s="17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>
        <f t="shared" si="55"/>
        <v>132</v>
      </c>
      <c r="Q724">
        <f t="shared" si="56"/>
        <v>215.73</v>
      </c>
      <c r="R724" s="12" t="s">
        <v>8279</v>
      </c>
      <c r="S724" s="17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>
        <f t="shared" si="55"/>
        <v>109</v>
      </c>
      <c r="Q725">
        <f t="shared" si="56"/>
        <v>54.69</v>
      </c>
      <c r="R725" s="12" t="s">
        <v>8279</v>
      </c>
      <c r="S725" s="17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>
        <f t="shared" si="55"/>
        <v>105</v>
      </c>
      <c r="Q726">
        <f t="shared" si="56"/>
        <v>51.63</v>
      </c>
      <c r="R726" s="12" t="s">
        <v>8279</v>
      </c>
      <c r="S726" s="17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>
        <f t="shared" si="55"/>
        <v>100</v>
      </c>
      <c r="Q727">
        <f t="shared" si="56"/>
        <v>143.36000000000001</v>
      </c>
      <c r="R727" s="12" t="s">
        <v>8279</v>
      </c>
      <c r="S727" s="17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>
        <f t="shared" si="55"/>
        <v>101</v>
      </c>
      <c r="Q728">
        <f t="shared" si="56"/>
        <v>72.430000000000007</v>
      </c>
      <c r="R728" s="12" t="s">
        <v>8279</v>
      </c>
      <c r="S728" s="17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>
        <f t="shared" si="55"/>
        <v>156</v>
      </c>
      <c r="Q729">
        <f t="shared" si="56"/>
        <v>36.53</v>
      </c>
      <c r="R729" s="12" t="s">
        <v>8279</v>
      </c>
      <c r="S729" s="17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>
        <f t="shared" si="55"/>
        <v>106</v>
      </c>
      <c r="Q730">
        <f t="shared" si="56"/>
        <v>60.9</v>
      </c>
      <c r="R730" s="12" t="s">
        <v>8279</v>
      </c>
      <c r="S730" s="17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>
        <f t="shared" si="55"/>
        <v>131</v>
      </c>
      <c r="Q731">
        <f t="shared" si="56"/>
        <v>43.55</v>
      </c>
      <c r="R731" s="12" t="s">
        <v>8279</v>
      </c>
      <c r="S731" s="17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>
        <f t="shared" si="55"/>
        <v>132</v>
      </c>
      <c r="Q732">
        <f t="shared" si="56"/>
        <v>99.77</v>
      </c>
      <c r="R732" s="12" t="s">
        <v>8279</v>
      </c>
      <c r="S732" s="17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>
        <f t="shared" si="55"/>
        <v>126</v>
      </c>
      <c r="Q733">
        <f t="shared" si="56"/>
        <v>88.73</v>
      </c>
      <c r="R733" s="12" t="s">
        <v>8279</v>
      </c>
      <c r="S733" s="17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>
        <f t="shared" si="55"/>
        <v>160</v>
      </c>
      <c r="Q734">
        <f t="shared" si="56"/>
        <v>4.92</v>
      </c>
      <c r="R734" s="12" t="s">
        <v>8279</v>
      </c>
      <c r="S734" s="17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>
        <f t="shared" si="55"/>
        <v>120</v>
      </c>
      <c r="Q735">
        <f t="shared" si="56"/>
        <v>17.82</v>
      </c>
      <c r="R735" s="12" t="s">
        <v>8279</v>
      </c>
      <c r="S735" s="17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>
        <f t="shared" si="55"/>
        <v>126</v>
      </c>
      <c r="Q736">
        <f t="shared" si="56"/>
        <v>187.19</v>
      </c>
      <c r="R736" s="12" t="s">
        <v>8279</v>
      </c>
      <c r="S736" s="17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>
        <f t="shared" si="55"/>
        <v>114</v>
      </c>
      <c r="Q737">
        <f t="shared" si="56"/>
        <v>234.81</v>
      </c>
      <c r="R737" s="12" t="s">
        <v>8279</v>
      </c>
      <c r="S737" s="17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>
        <f t="shared" si="55"/>
        <v>315</v>
      </c>
      <c r="Q738">
        <f t="shared" si="56"/>
        <v>105.05</v>
      </c>
      <c r="R738" s="12" t="s">
        <v>8279</v>
      </c>
      <c r="S738" s="17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>
        <f t="shared" si="55"/>
        <v>122</v>
      </c>
      <c r="Q739">
        <f t="shared" si="56"/>
        <v>56.67</v>
      </c>
      <c r="R739" s="12" t="s">
        <v>8279</v>
      </c>
      <c r="S739" s="17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>
        <f t="shared" si="55"/>
        <v>107</v>
      </c>
      <c r="Q740">
        <f t="shared" si="56"/>
        <v>39.049999999999997</v>
      </c>
      <c r="R740" s="12" t="s">
        <v>8279</v>
      </c>
      <c r="S740" s="17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>
        <f t="shared" si="55"/>
        <v>158</v>
      </c>
      <c r="Q741">
        <f t="shared" si="56"/>
        <v>68.349999999999994</v>
      </c>
      <c r="R741" s="12" t="s">
        <v>8279</v>
      </c>
      <c r="S741" s="17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>
        <f t="shared" si="55"/>
        <v>107</v>
      </c>
      <c r="Q742">
        <f t="shared" si="56"/>
        <v>169.58</v>
      </c>
      <c r="R742" s="12" t="s">
        <v>8279</v>
      </c>
      <c r="S742" s="17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>
        <f t="shared" si="55"/>
        <v>102</v>
      </c>
      <c r="Q743">
        <f t="shared" si="56"/>
        <v>141.41999999999999</v>
      </c>
      <c r="R743" s="12" t="s">
        <v>8279</v>
      </c>
      <c r="S743" s="17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>
        <f t="shared" si="55"/>
        <v>111</v>
      </c>
      <c r="Q744">
        <f t="shared" si="56"/>
        <v>67.39</v>
      </c>
      <c r="R744" s="12" t="s">
        <v>8279</v>
      </c>
      <c r="S744" s="17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>
        <f t="shared" si="55"/>
        <v>148</v>
      </c>
      <c r="Q745">
        <f t="shared" si="56"/>
        <v>54.27</v>
      </c>
      <c r="R745" s="12" t="s">
        <v>8279</v>
      </c>
      <c r="S745" s="17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>
        <f t="shared" si="55"/>
        <v>102</v>
      </c>
      <c r="Q746">
        <f t="shared" si="56"/>
        <v>82.52</v>
      </c>
      <c r="R746" s="12" t="s">
        <v>8279</v>
      </c>
      <c r="S746" s="17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>
        <f t="shared" si="55"/>
        <v>179</v>
      </c>
      <c r="Q747">
        <f t="shared" si="56"/>
        <v>53.73</v>
      </c>
      <c r="R747" s="12" t="s">
        <v>8279</v>
      </c>
      <c r="S747" s="17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>
        <f t="shared" si="55"/>
        <v>111</v>
      </c>
      <c r="Q748">
        <f t="shared" si="56"/>
        <v>34.21</v>
      </c>
      <c r="R748" s="12" t="s">
        <v>8279</v>
      </c>
      <c r="S748" s="17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>
        <f t="shared" si="55"/>
        <v>100</v>
      </c>
      <c r="Q749">
        <f t="shared" si="56"/>
        <v>127.33</v>
      </c>
      <c r="R749" s="12" t="s">
        <v>8279</v>
      </c>
      <c r="S749" s="17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>
        <f t="shared" si="55"/>
        <v>100</v>
      </c>
      <c r="Q750">
        <f t="shared" si="56"/>
        <v>45.57</v>
      </c>
      <c r="R750" s="12" t="s">
        <v>8279</v>
      </c>
      <c r="S750" s="17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>
        <f t="shared" si="55"/>
        <v>106</v>
      </c>
      <c r="Q751">
        <f t="shared" si="56"/>
        <v>95.96</v>
      </c>
      <c r="R751" s="12" t="s">
        <v>8279</v>
      </c>
      <c r="S751" s="17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>
        <f t="shared" si="55"/>
        <v>103</v>
      </c>
      <c r="Q752">
        <f t="shared" si="56"/>
        <v>77.27</v>
      </c>
      <c r="R752" s="12" t="s">
        <v>8279</v>
      </c>
      <c r="S752" s="17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>
        <f t="shared" si="55"/>
        <v>119</v>
      </c>
      <c r="Q753">
        <f t="shared" si="56"/>
        <v>57.34</v>
      </c>
      <c r="R753" s="12" t="s">
        <v>8279</v>
      </c>
      <c r="S753" s="17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>
        <f t="shared" si="55"/>
        <v>112</v>
      </c>
      <c r="Q754">
        <f t="shared" si="56"/>
        <v>53.19</v>
      </c>
      <c r="R754" s="12" t="s">
        <v>8279</v>
      </c>
      <c r="S754" s="17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>
        <f t="shared" si="55"/>
        <v>128</v>
      </c>
      <c r="Q755">
        <f t="shared" si="56"/>
        <v>492.31</v>
      </c>
      <c r="R755" s="12" t="s">
        <v>8279</v>
      </c>
      <c r="S755" s="17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>
        <f t="shared" si="55"/>
        <v>104</v>
      </c>
      <c r="Q756">
        <f t="shared" si="56"/>
        <v>42.35</v>
      </c>
      <c r="R756" s="12" t="s">
        <v>8279</v>
      </c>
      <c r="S756" s="17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>
        <f t="shared" si="55"/>
        <v>102</v>
      </c>
      <c r="Q757">
        <f t="shared" si="56"/>
        <v>37.47</v>
      </c>
      <c r="R757" s="12" t="s">
        <v>8279</v>
      </c>
      <c r="S757" s="17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>
        <f t="shared" si="55"/>
        <v>118</v>
      </c>
      <c r="Q758">
        <f t="shared" si="56"/>
        <v>37.450000000000003</v>
      </c>
      <c r="R758" s="12" t="s">
        <v>8279</v>
      </c>
      <c r="S758" s="17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>
        <f t="shared" si="55"/>
        <v>238</v>
      </c>
      <c r="Q759">
        <f t="shared" si="56"/>
        <v>33.06</v>
      </c>
      <c r="R759" s="12" t="s">
        <v>8279</v>
      </c>
      <c r="S759" s="17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>
        <f t="shared" si="55"/>
        <v>102</v>
      </c>
      <c r="Q760">
        <f t="shared" si="56"/>
        <v>134.21</v>
      </c>
      <c r="R760" s="12" t="s">
        <v>8279</v>
      </c>
      <c r="S760" s="17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>
        <f t="shared" si="55"/>
        <v>102</v>
      </c>
      <c r="Q761">
        <f t="shared" si="56"/>
        <v>51.47</v>
      </c>
      <c r="R761" s="12" t="s">
        <v>8279</v>
      </c>
      <c r="S761" s="17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>
        <f t="shared" si="55"/>
        <v>0</v>
      </c>
      <c r="Q762">
        <f t="shared" si="56"/>
        <v>0</v>
      </c>
      <c r="R762" s="12" t="s">
        <v>8279</v>
      </c>
      <c r="S762" s="17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>
        <f t="shared" si="55"/>
        <v>5</v>
      </c>
      <c r="Q763">
        <f t="shared" si="56"/>
        <v>39.17</v>
      </c>
      <c r="R763" s="12" t="s">
        <v>8279</v>
      </c>
      <c r="S763" s="17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>
        <f t="shared" si="55"/>
        <v>0</v>
      </c>
      <c r="Q764">
        <f t="shared" si="56"/>
        <v>0</v>
      </c>
      <c r="R764" s="12" t="s">
        <v>8279</v>
      </c>
      <c r="S764" s="17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>
        <f t="shared" si="55"/>
        <v>0</v>
      </c>
      <c r="Q765">
        <f t="shared" si="56"/>
        <v>5</v>
      </c>
      <c r="R765" s="12" t="s">
        <v>8279</v>
      </c>
      <c r="S765" s="17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>
        <f t="shared" si="55"/>
        <v>0</v>
      </c>
      <c r="Q766">
        <f t="shared" si="56"/>
        <v>0</v>
      </c>
      <c r="R766" s="12" t="s">
        <v>8279</v>
      </c>
      <c r="S766" s="17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>
        <f t="shared" si="55"/>
        <v>36</v>
      </c>
      <c r="Q767">
        <f t="shared" si="56"/>
        <v>57.3</v>
      </c>
      <c r="R767" s="12" t="s">
        <v>8279</v>
      </c>
      <c r="S767" s="17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>
        <f t="shared" si="55"/>
        <v>0</v>
      </c>
      <c r="Q768">
        <f t="shared" si="56"/>
        <v>0</v>
      </c>
      <c r="R768" s="12" t="s">
        <v>8279</v>
      </c>
      <c r="S768" s="17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>
        <f t="shared" si="55"/>
        <v>4</v>
      </c>
      <c r="Q769">
        <f t="shared" si="56"/>
        <v>59</v>
      </c>
      <c r="R769" s="12" t="s">
        <v>8279</v>
      </c>
      <c r="S769" s="17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>
        <f t="shared" si="55"/>
        <v>0</v>
      </c>
      <c r="Q770">
        <f t="shared" si="56"/>
        <v>0</v>
      </c>
      <c r="R770" s="12" t="s">
        <v>8279</v>
      </c>
      <c r="S770" s="17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>
        <f t="shared" ref="P771:P834" si="60">ROUND(E771/D771*100,0)</f>
        <v>41</v>
      </c>
      <c r="Q771">
        <f t="shared" ref="Q771:Q834" si="61">IFERROR(ROUND(E771/L771,2),0)</f>
        <v>31.85</v>
      </c>
      <c r="R771" s="12" t="s">
        <v>8279</v>
      </c>
      <c r="S771" s="17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>
        <f t="shared" si="60"/>
        <v>0</v>
      </c>
      <c r="Q772">
        <f t="shared" si="61"/>
        <v>0</v>
      </c>
      <c r="R772" s="12" t="s">
        <v>8279</v>
      </c>
      <c r="S772" s="17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>
        <f t="shared" si="60"/>
        <v>0</v>
      </c>
      <c r="Q773">
        <f t="shared" si="61"/>
        <v>10</v>
      </c>
      <c r="R773" s="12" t="s">
        <v>8279</v>
      </c>
      <c r="S773" s="17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>
        <f t="shared" si="60"/>
        <v>3</v>
      </c>
      <c r="Q774">
        <f t="shared" si="61"/>
        <v>50</v>
      </c>
      <c r="R774" s="12" t="s">
        <v>8279</v>
      </c>
      <c r="S774" s="17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>
        <f t="shared" si="60"/>
        <v>1</v>
      </c>
      <c r="Q775">
        <f t="shared" si="61"/>
        <v>16</v>
      </c>
      <c r="R775" s="12" t="s">
        <v>8279</v>
      </c>
      <c r="S775" s="17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>
        <f t="shared" si="60"/>
        <v>70</v>
      </c>
      <c r="Q776">
        <f t="shared" si="61"/>
        <v>39</v>
      </c>
      <c r="R776" s="12" t="s">
        <v>8279</v>
      </c>
      <c r="S776" s="17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>
        <f t="shared" si="60"/>
        <v>2</v>
      </c>
      <c r="Q777">
        <f t="shared" si="61"/>
        <v>34</v>
      </c>
      <c r="R777" s="12" t="s">
        <v>8279</v>
      </c>
      <c r="S777" s="17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>
        <f t="shared" si="60"/>
        <v>51</v>
      </c>
      <c r="Q778">
        <f t="shared" si="61"/>
        <v>63.12</v>
      </c>
      <c r="R778" s="12" t="s">
        <v>8279</v>
      </c>
      <c r="S778" s="17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>
        <f t="shared" si="60"/>
        <v>1</v>
      </c>
      <c r="Q779">
        <f t="shared" si="61"/>
        <v>7</v>
      </c>
      <c r="R779" s="12" t="s">
        <v>8279</v>
      </c>
      <c r="S779" s="17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>
        <f t="shared" si="60"/>
        <v>0</v>
      </c>
      <c r="Q780">
        <f t="shared" si="61"/>
        <v>2</v>
      </c>
      <c r="R780" s="12" t="s">
        <v>8279</v>
      </c>
      <c r="S780" s="17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>
        <f t="shared" si="60"/>
        <v>3</v>
      </c>
      <c r="Q781">
        <f t="shared" si="61"/>
        <v>66.67</v>
      </c>
      <c r="R781" s="12" t="s">
        <v>8279</v>
      </c>
      <c r="S781" s="17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>
        <f t="shared" si="60"/>
        <v>104</v>
      </c>
      <c r="Q782">
        <f t="shared" si="61"/>
        <v>38.520000000000003</v>
      </c>
      <c r="R782" s="12" t="s">
        <v>8282</v>
      </c>
      <c r="S782" s="17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>
        <f t="shared" si="60"/>
        <v>133</v>
      </c>
      <c r="Q783">
        <f t="shared" si="61"/>
        <v>42.61</v>
      </c>
      <c r="R783" s="12" t="s">
        <v>8282</v>
      </c>
      <c r="S783" s="17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>
        <f t="shared" si="60"/>
        <v>100</v>
      </c>
      <c r="Q784">
        <f t="shared" si="61"/>
        <v>50</v>
      </c>
      <c r="R784" s="12" t="s">
        <v>8282</v>
      </c>
      <c r="S784" s="17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>
        <f t="shared" si="60"/>
        <v>148</v>
      </c>
      <c r="Q785">
        <f t="shared" si="61"/>
        <v>63.49</v>
      </c>
      <c r="R785" s="12" t="s">
        <v>8282</v>
      </c>
      <c r="S785" s="17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>
        <f t="shared" si="60"/>
        <v>103</v>
      </c>
      <c r="Q786">
        <f t="shared" si="61"/>
        <v>102.5</v>
      </c>
      <c r="R786" s="12" t="s">
        <v>8282</v>
      </c>
      <c r="S786" s="17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>
        <f t="shared" si="60"/>
        <v>181</v>
      </c>
      <c r="Q787">
        <f t="shared" si="61"/>
        <v>31.14</v>
      </c>
      <c r="R787" s="12" t="s">
        <v>8282</v>
      </c>
      <c r="S787" s="17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>
        <f t="shared" si="60"/>
        <v>143</v>
      </c>
      <c r="Q788">
        <f t="shared" si="61"/>
        <v>162.27000000000001</v>
      </c>
      <c r="R788" s="12" t="s">
        <v>8282</v>
      </c>
      <c r="S788" s="17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>
        <f t="shared" si="60"/>
        <v>114</v>
      </c>
      <c r="Q789">
        <f t="shared" si="61"/>
        <v>80.59</v>
      </c>
      <c r="R789" s="12" t="s">
        <v>8282</v>
      </c>
      <c r="S789" s="17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>
        <f t="shared" si="60"/>
        <v>204</v>
      </c>
      <c r="Q790">
        <f t="shared" si="61"/>
        <v>59.85</v>
      </c>
      <c r="R790" s="12" t="s">
        <v>8282</v>
      </c>
      <c r="S790" s="17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>
        <f t="shared" si="60"/>
        <v>109</v>
      </c>
      <c r="Q791">
        <f t="shared" si="61"/>
        <v>132.86000000000001</v>
      </c>
      <c r="R791" s="12" t="s">
        <v>8282</v>
      </c>
      <c r="S791" s="17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>
        <f t="shared" si="60"/>
        <v>144</v>
      </c>
      <c r="Q792">
        <f t="shared" si="61"/>
        <v>92.55</v>
      </c>
      <c r="R792" s="12" t="s">
        <v>8282</v>
      </c>
      <c r="S792" s="17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>
        <f t="shared" si="60"/>
        <v>104</v>
      </c>
      <c r="Q793">
        <f t="shared" si="61"/>
        <v>60.86</v>
      </c>
      <c r="R793" s="12" t="s">
        <v>8282</v>
      </c>
      <c r="S793" s="17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>
        <f t="shared" si="60"/>
        <v>100</v>
      </c>
      <c r="Q794">
        <f t="shared" si="61"/>
        <v>41.85</v>
      </c>
      <c r="R794" s="12" t="s">
        <v>8282</v>
      </c>
      <c r="S794" s="17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>
        <f t="shared" si="60"/>
        <v>103</v>
      </c>
      <c r="Q795">
        <f t="shared" si="61"/>
        <v>88.33</v>
      </c>
      <c r="R795" s="12" t="s">
        <v>8282</v>
      </c>
      <c r="S795" s="17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>
        <f t="shared" si="60"/>
        <v>105</v>
      </c>
      <c r="Q796">
        <f t="shared" si="61"/>
        <v>158.96</v>
      </c>
      <c r="R796" s="12" t="s">
        <v>8282</v>
      </c>
      <c r="S796" s="17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>
        <f t="shared" si="60"/>
        <v>112</v>
      </c>
      <c r="Q797">
        <f t="shared" si="61"/>
        <v>85.05</v>
      </c>
      <c r="R797" s="12" t="s">
        <v>8282</v>
      </c>
      <c r="S797" s="17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>
        <f t="shared" si="60"/>
        <v>101</v>
      </c>
      <c r="Q798">
        <f t="shared" si="61"/>
        <v>112.61</v>
      </c>
      <c r="R798" s="12" t="s">
        <v>8282</v>
      </c>
      <c r="S798" s="17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>
        <f t="shared" si="60"/>
        <v>108</v>
      </c>
      <c r="Q799">
        <f t="shared" si="61"/>
        <v>45.44</v>
      </c>
      <c r="R799" s="12" t="s">
        <v>8282</v>
      </c>
      <c r="S799" s="17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>
        <f t="shared" si="60"/>
        <v>115</v>
      </c>
      <c r="Q800">
        <f t="shared" si="61"/>
        <v>46.22</v>
      </c>
      <c r="R800" s="12" t="s">
        <v>8282</v>
      </c>
      <c r="S800" s="17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>
        <f t="shared" si="60"/>
        <v>100</v>
      </c>
      <c r="Q801">
        <f t="shared" si="61"/>
        <v>178.61</v>
      </c>
      <c r="R801" s="12" t="s">
        <v>8282</v>
      </c>
      <c r="S801" s="17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>
        <f t="shared" si="60"/>
        <v>152</v>
      </c>
      <c r="Q802">
        <f t="shared" si="61"/>
        <v>40.75</v>
      </c>
      <c r="R802" s="12" t="s">
        <v>8282</v>
      </c>
      <c r="S802" s="17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>
        <f t="shared" si="60"/>
        <v>112</v>
      </c>
      <c r="Q803">
        <f t="shared" si="61"/>
        <v>43.73</v>
      </c>
      <c r="R803" s="12" t="s">
        <v>8282</v>
      </c>
      <c r="S803" s="17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>
        <f t="shared" si="60"/>
        <v>101</v>
      </c>
      <c r="Q804">
        <f t="shared" si="61"/>
        <v>81.069999999999993</v>
      </c>
      <c r="R804" s="12" t="s">
        <v>8282</v>
      </c>
      <c r="S804" s="17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>
        <f t="shared" si="60"/>
        <v>123</v>
      </c>
      <c r="Q805">
        <f t="shared" si="61"/>
        <v>74.61</v>
      </c>
      <c r="R805" s="12" t="s">
        <v>8282</v>
      </c>
      <c r="S805" s="17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>
        <f t="shared" si="60"/>
        <v>100</v>
      </c>
      <c r="Q806">
        <f t="shared" si="61"/>
        <v>305.56</v>
      </c>
      <c r="R806" s="12" t="s">
        <v>8282</v>
      </c>
      <c r="S806" s="17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>
        <f t="shared" si="60"/>
        <v>105</v>
      </c>
      <c r="Q807">
        <f t="shared" si="61"/>
        <v>58.33</v>
      </c>
      <c r="R807" s="12" t="s">
        <v>8282</v>
      </c>
      <c r="S807" s="17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>
        <f t="shared" si="60"/>
        <v>104</v>
      </c>
      <c r="Q808">
        <f t="shared" si="61"/>
        <v>117.68</v>
      </c>
      <c r="R808" s="12" t="s">
        <v>8282</v>
      </c>
      <c r="S808" s="17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>
        <f t="shared" si="60"/>
        <v>105</v>
      </c>
      <c r="Q809">
        <f t="shared" si="61"/>
        <v>73.77</v>
      </c>
      <c r="R809" s="12" t="s">
        <v>8282</v>
      </c>
      <c r="S809" s="17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>
        <f t="shared" si="60"/>
        <v>100</v>
      </c>
      <c r="Q810">
        <f t="shared" si="61"/>
        <v>104.65</v>
      </c>
      <c r="R810" s="12" t="s">
        <v>8282</v>
      </c>
      <c r="S810" s="17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>
        <f t="shared" si="60"/>
        <v>104</v>
      </c>
      <c r="Q811">
        <f t="shared" si="61"/>
        <v>79.83</v>
      </c>
      <c r="R811" s="12" t="s">
        <v>8282</v>
      </c>
      <c r="S811" s="17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>
        <f t="shared" si="60"/>
        <v>105</v>
      </c>
      <c r="Q812">
        <f t="shared" si="61"/>
        <v>58.33</v>
      </c>
      <c r="R812" s="12" t="s">
        <v>8282</v>
      </c>
      <c r="S812" s="17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>
        <f t="shared" si="60"/>
        <v>104</v>
      </c>
      <c r="Q813">
        <f t="shared" si="61"/>
        <v>86.67</v>
      </c>
      <c r="R813" s="12" t="s">
        <v>8282</v>
      </c>
      <c r="S813" s="17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>
        <f t="shared" si="60"/>
        <v>152</v>
      </c>
      <c r="Q814">
        <f t="shared" si="61"/>
        <v>27.61</v>
      </c>
      <c r="R814" s="12" t="s">
        <v>8282</v>
      </c>
      <c r="S814" s="17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>
        <f t="shared" si="60"/>
        <v>160</v>
      </c>
      <c r="Q815">
        <f t="shared" si="61"/>
        <v>25</v>
      </c>
      <c r="R815" s="12" t="s">
        <v>8282</v>
      </c>
      <c r="S815" s="17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>
        <f t="shared" si="60"/>
        <v>127</v>
      </c>
      <c r="Q816">
        <f t="shared" si="61"/>
        <v>45.46</v>
      </c>
      <c r="R816" s="12" t="s">
        <v>8282</v>
      </c>
      <c r="S816" s="17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>
        <f t="shared" si="60"/>
        <v>107</v>
      </c>
      <c r="Q817">
        <f t="shared" si="61"/>
        <v>99.53</v>
      </c>
      <c r="R817" s="12" t="s">
        <v>8282</v>
      </c>
      <c r="S817" s="17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>
        <f t="shared" si="60"/>
        <v>115</v>
      </c>
      <c r="Q818">
        <f t="shared" si="61"/>
        <v>39.31</v>
      </c>
      <c r="R818" s="12" t="s">
        <v>8282</v>
      </c>
      <c r="S818" s="17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>
        <f t="shared" si="60"/>
        <v>137</v>
      </c>
      <c r="Q819">
        <f t="shared" si="61"/>
        <v>89.42</v>
      </c>
      <c r="R819" s="12" t="s">
        <v>8282</v>
      </c>
      <c r="S819" s="17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>
        <f t="shared" si="60"/>
        <v>156</v>
      </c>
      <c r="Q820">
        <f t="shared" si="61"/>
        <v>28.68</v>
      </c>
      <c r="R820" s="12" t="s">
        <v>8282</v>
      </c>
      <c r="S820" s="17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>
        <f t="shared" si="60"/>
        <v>109</v>
      </c>
      <c r="Q821">
        <f t="shared" si="61"/>
        <v>31.07</v>
      </c>
      <c r="R821" s="12" t="s">
        <v>8282</v>
      </c>
      <c r="S821" s="17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>
        <f t="shared" si="60"/>
        <v>134</v>
      </c>
      <c r="Q822">
        <f t="shared" si="61"/>
        <v>70.55</v>
      </c>
      <c r="R822" s="12" t="s">
        <v>8282</v>
      </c>
      <c r="S822" s="17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>
        <f t="shared" si="60"/>
        <v>100</v>
      </c>
      <c r="Q823">
        <f t="shared" si="61"/>
        <v>224.13</v>
      </c>
      <c r="R823" s="12" t="s">
        <v>8282</v>
      </c>
      <c r="S823" s="17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>
        <f t="shared" si="60"/>
        <v>119</v>
      </c>
      <c r="Q824">
        <f t="shared" si="61"/>
        <v>51.81</v>
      </c>
      <c r="R824" s="12" t="s">
        <v>8282</v>
      </c>
      <c r="S824" s="17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>
        <f t="shared" si="60"/>
        <v>180</v>
      </c>
      <c r="Q825">
        <f t="shared" si="61"/>
        <v>43.52</v>
      </c>
      <c r="R825" s="12" t="s">
        <v>8282</v>
      </c>
      <c r="S825" s="17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>
        <f t="shared" si="60"/>
        <v>134</v>
      </c>
      <c r="Q826">
        <f t="shared" si="61"/>
        <v>39.82</v>
      </c>
      <c r="R826" s="12" t="s">
        <v>8282</v>
      </c>
      <c r="S826" s="17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>
        <f t="shared" si="60"/>
        <v>100</v>
      </c>
      <c r="Q827">
        <f t="shared" si="61"/>
        <v>126.81</v>
      </c>
      <c r="R827" s="12" t="s">
        <v>8282</v>
      </c>
      <c r="S827" s="17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>
        <f t="shared" si="60"/>
        <v>101</v>
      </c>
      <c r="Q828">
        <f t="shared" si="61"/>
        <v>113.88</v>
      </c>
      <c r="R828" s="12" t="s">
        <v>8282</v>
      </c>
      <c r="S828" s="17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>
        <f t="shared" si="60"/>
        <v>103</v>
      </c>
      <c r="Q829">
        <f t="shared" si="61"/>
        <v>28.18</v>
      </c>
      <c r="R829" s="12" t="s">
        <v>8282</v>
      </c>
      <c r="S829" s="17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>
        <f t="shared" si="60"/>
        <v>107</v>
      </c>
      <c r="Q830">
        <f t="shared" si="61"/>
        <v>36.61</v>
      </c>
      <c r="R830" s="12" t="s">
        <v>8282</v>
      </c>
      <c r="S830" s="17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>
        <f t="shared" si="60"/>
        <v>104</v>
      </c>
      <c r="Q831">
        <f t="shared" si="61"/>
        <v>32.5</v>
      </c>
      <c r="R831" s="12" t="s">
        <v>8282</v>
      </c>
      <c r="S831" s="17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>
        <f t="shared" si="60"/>
        <v>108</v>
      </c>
      <c r="Q832">
        <f t="shared" si="61"/>
        <v>60.66</v>
      </c>
      <c r="R832" s="12" t="s">
        <v>8282</v>
      </c>
      <c r="S832" s="17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>
        <f t="shared" si="60"/>
        <v>233</v>
      </c>
      <c r="Q833">
        <f t="shared" si="61"/>
        <v>175</v>
      </c>
      <c r="R833" s="12" t="s">
        <v>8282</v>
      </c>
      <c r="S833" s="17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>
        <f t="shared" si="60"/>
        <v>101</v>
      </c>
      <c r="Q834">
        <f t="shared" si="61"/>
        <v>97.99</v>
      </c>
      <c r="R834" s="12" t="s">
        <v>8282</v>
      </c>
      <c r="S834" s="17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>
        <f t="shared" ref="P835:P898" si="65">ROUND(E835/D835*100,0)</f>
        <v>102</v>
      </c>
      <c r="Q835">
        <f t="shared" ref="Q835:Q898" si="66">IFERROR(ROUND(E835/L835,2),0)</f>
        <v>148.78</v>
      </c>
      <c r="R835" s="12" t="s">
        <v>8282</v>
      </c>
      <c r="S835" s="17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>
        <f t="shared" si="65"/>
        <v>131</v>
      </c>
      <c r="Q836">
        <f t="shared" si="66"/>
        <v>96.08</v>
      </c>
      <c r="R836" s="12" t="s">
        <v>8282</v>
      </c>
      <c r="S836" s="17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>
        <f t="shared" si="65"/>
        <v>117</v>
      </c>
      <c r="Q837">
        <f t="shared" si="66"/>
        <v>58.63</v>
      </c>
      <c r="R837" s="12" t="s">
        <v>8282</v>
      </c>
      <c r="S837" s="17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>
        <f t="shared" si="65"/>
        <v>101</v>
      </c>
      <c r="Q838">
        <f t="shared" si="66"/>
        <v>109.71</v>
      </c>
      <c r="R838" s="12" t="s">
        <v>8282</v>
      </c>
      <c r="S838" s="17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>
        <f t="shared" si="65"/>
        <v>122</v>
      </c>
      <c r="Q839">
        <f t="shared" si="66"/>
        <v>49.11</v>
      </c>
      <c r="R839" s="12" t="s">
        <v>8282</v>
      </c>
      <c r="S839" s="17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>
        <f t="shared" si="65"/>
        <v>145</v>
      </c>
      <c r="Q840">
        <f t="shared" si="66"/>
        <v>47.67</v>
      </c>
      <c r="R840" s="12" t="s">
        <v>8282</v>
      </c>
      <c r="S840" s="17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>
        <f t="shared" si="65"/>
        <v>117</v>
      </c>
      <c r="Q841">
        <f t="shared" si="66"/>
        <v>60.74</v>
      </c>
      <c r="R841" s="12" t="s">
        <v>8282</v>
      </c>
      <c r="S841" s="17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>
        <f t="shared" si="65"/>
        <v>120</v>
      </c>
      <c r="Q842">
        <f t="shared" si="66"/>
        <v>63.38</v>
      </c>
      <c r="R842" s="12" t="s">
        <v>8282</v>
      </c>
      <c r="S842" s="17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>
        <f t="shared" si="65"/>
        <v>101</v>
      </c>
      <c r="Q843">
        <f t="shared" si="66"/>
        <v>53.89</v>
      </c>
      <c r="R843" s="12" t="s">
        <v>8282</v>
      </c>
      <c r="S843" s="17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>
        <f t="shared" si="65"/>
        <v>104</v>
      </c>
      <c r="Q844">
        <f t="shared" si="66"/>
        <v>66.87</v>
      </c>
      <c r="R844" s="12" t="s">
        <v>8282</v>
      </c>
      <c r="S844" s="17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>
        <f t="shared" si="65"/>
        <v>267</v>
      </c>
      <c r="Q845">
        <f t="shared" si="66"/>
        <v>63.1</v>
      </c>
      <c r="R845" s="12" t="s">
        <v>8282</v>
      </c>
      <c r="S845" s="17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>
        <f t="shared" si="65"/>
        <v>194</v>
      </c>
      <c r="Q846">
        <f t="shared" si="66"/>
        <v>36.630000000000003</v>
      </c>
      <c r="R846" s="12" t="s">
        <v>8282</v>
      </c>
      <c r="S846" s="17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>
        <f t="shared" si="65"/>
        <v>120</v>
      </c>
      <c r="Q847">
        <f t="shared" si="66"/>
        <v>34.01</v>
      </c>
      <c r="R847" s="12" t="s">
        <v>8282</v>
      </c>
      <c r="S847" s="17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>
        <f t="shared" si="65"/>
        <v>122</v>
      </c>
      <c r="Q848">
        <f t="shared" si="66"/>
        <v>28.55</v>
      </c>
      <c r="R848" s="12" t="s">
        <v>8282</v>
      </c>
      <c r="S848" s="17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>
        <f t="shared" si="65"/>
        <v>100</v>
      </c>
      <c r="Q849">
        <f t="shared" si="66"/>
        <v>10</v>
      </c>
      <c r="R849" s="12" t="s">
        <v>8282</v>
      </c>
      <c r="S849" s="17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>
        <f t="shared" si="65"/>
        <v>100</v>
      </c>
      <c r="Q850">
        <f t="shared" si="66"/>
        <v>18.75</v>
      </c>
      <c r="R850" s="12" t="s">
        <v>8282</v>
      </c>
      <c r="S850" s="17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>
        <f t="shared" si="65"/>
        <v>120</v>
      </c>
      <c r="Q851">
        <f t="shared" si="66"/>
        <v>41.7</v>
      </c>
      <c r="R851" s="12" t="s">
        <v>8282</v>
      </c>
      <c r="S851" s="17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>
        <f t="shared" si="65"/>
        <v>155</v>
      </c>
      <c r="Q852">
        <f t="shared" si="66"/>
        <v>46.67</v>
      </c>
      <c r="R852" s="12" t="s">
        <v>8282</v>
      </c>
      <c r="S852" s="17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>
        <f t="shared" si="65"/>
        <v>130</v>
      </c>
      <c r="Q853">
        <f t="shared" si="66"/>
        <v>37.270000000000003</v>
      </c>
      <c r="R853" s="12" t="s">
        <v>8282</v>
      </c>
      <c r="S853" s="17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>
        <f t="shared" si="65"/>
        <v>105</v>
      </c>
      <c r="Q854">
        <f t="shared" si="66"/>
        <v>59.26</v>
      </c>
      <c r="R854" s="12" t="s">
        <v>8282</v>
      </c>
      <c r="S854" s="17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>
        <f t="shared" si="65"/>
        <v>100</v>
      </c>
      <c r="Q855">
        <f t="shared" si="66"/>
        <v>30</v>
      </c>
      <c r="R855" s="12" t="s">
        <v>8282</v>
      </c>
      <c r="S855" s="17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>
        <f t="shared" si="65"/>
        <v>118</v>
      </c>
      <c r="Q856">
        <f t="shared" si="66"/>
        <v>65.86</v>
      </c>
      <c r="R856" s="12" t="s">
        <v>8282</v>
      </c>
      <c r="S856" s="17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>
        <f t="shared" si="65"/>
        <v>103</v>
      </c>
      <c r="Q857">
        <f t="shared" si="66"/>
        <v>31.91</v>
      </c>
      <c r="R857" s="12" t="s">
        <v>8282</v>
      </c>
      <c r="S857" s="17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>
        <f t="shared" si="65"/>
        <v>218</v>
      </c>
      <c r="Q858">
        <f t="shared" si="66"/>
        <v>19.46</v>
      </c>
      <c r="R858" s="12" t="s">
        <v>8282</v>
      </c>
      <c r="S858" s="17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>
        <f t="shared" si="65"/>
        <v>100</v>
      </c>
      <c r="Q859">
        <f t="shared" si="66"/>
        <v>50</v>
      </c>
      <c r="R859" s="12" t="s">
        <v>8282</v>
      </c>
      <c r="S859" s="17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>
        <f t="shared" si="65"/>
        <v>144</v>
      </c>
      <c r="Q860">
        <f t="shared" si="66"/>
        <v>22.74</v>
      </c>
      <c r="R860" s="12" t="s">
        <v>8282</v>
      </c>
      <c r="S860" s="17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>
        <f t="shared" si="65"/>
        <v>105</v>
      </c>
      <c r="Q861">
        <f t="shared" si="66"/>
        <v>42.72</v>
      </c>
      <c r="R861" s="12" t="s">
        <v>8282</v>
      </c>
      <c r="S861" s="17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>
        <f t="shared" si="65"/>
        <v>18</v>
      </c>
      <c r="Q862">
        <f t="shared" si="66"/>
        <v>52.92</v>
      </c>
      <c r="R862" s="12" t="s">
        <v>8282</v>
      </c>
      <c r="S862" s="17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>
        <f t="shared" si="65"/>
        <v>2</v>
      </c>
      <c r="Q863">
        <f t="shared" si="66"/>
        <v>50.5</v>
      </c>
      <c r="R863" s="12" t="s">
        <v>8282</v>
      </c>
      <c r="S863" s="17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>
        <f t="shared" si="65"/>
        <v>0</v>
      </c>
      <c r="Q864">
        <f t="shared" si="66"/>
        <v>42.5</v>
      </c>
      <c r="R864" s="12" t="s">
        <v>8282</v>
      </c>
      <c r="S864" s="17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>
        <f t="shared" si="65"/>
        <v>5</v>
      </c>
      <c r="Q865">
        <f t="shared" si="66"/>
        <v>18</v>
      </c>
      <c r="R865" s="12" t="s">
        <v>8282</v>
      </c>
      <c r="S865" s="17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>
        <f t="shared" si="65"/>
        <v>42</v>
      </c>
      <c r="Q866">
        <f t="shared" si="66"/>
        <v>34.18</v>
      </c>
      <c r="R866" s="12" t="s">
        <v>8282</v>
      </c>
      <c r="S866" s="17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>
        <f t="shared" si="65"/>
        <v>2</v>
      </c>
      <c r="Q867">
        <f t="shared" si="66"/>
        <v>22.5</v>
      </c>
      <c r="R867" s="12" t="s">
        <v>8282</v>
      </c>
      <c r="S867" s="17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>
        <f t="shared" si="65"/>
        <v>18</v>
      </c>
      <c r="Q868">
        <f t="shared" si="66"/>
        <v>58.18</v>
      </c>
      <c r="R868" s="12" t="s">
        <v>8282</v>
      </c>
      <c r="S868" s="17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>
        <f t="shared" si="65"/>
        <v>24</v>
      </c>
      <c r="Q869">
        <f t="shared" si="66"/>
        <v>109.18</v>
      </c>
      <c r="R869" s="12" t="s">
        <v>8282</v>
      </c>
      <c r="S869" s="17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>
        <f t="shared" si="65"/>
        <v>0</v>
      </c>
      <c r="Q870">
        <f t="shared" si="66"/>
        <v>50</v>
      </c>
      <c r="R870" s="12" t="s">
        <v>8282</v>
      </c>
      <c r="S870" s="17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>
        <f t="shared" si="65"/>
        <v>12</v>
      </c>
      <c r="Q871">
        <f t="shared" si="66"/>
        <v>346.67</v>
      </c>
      <c r="R871" s="12" t="s">
        <v>8282</v>
      </c>
      <c r="S871" s="17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>
        <f t="shared" si="65"/>
        <v>0</v>
      </c>
      <c r="Q872">
        <f t="shared" si="66"/>
        <v>12.4</v>
      </c>
      <c r="R872" s="12" t="s">
        <v>8282</v>
      </c>
      <c r="S872" s="17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>
        <f t="shared" si="65"/>
        <v>5</v>
      </c>
      <c r="Q873">
        <f t="shared" si="66"/>
        <v>27.08</v>
      </c>
      <c r="R873" s="12" t="s">
        <v>8282</v>
      </c>
      <c r="S873" s="17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>
        <f t="shared" si="65"/>
        <v>1</v>
      </c>
      <c r="Q874">
        <f t="shared" si="66"/>
        <v>32.5</v>
      </c>
      <c r="R874" s="12" t="s">
        <v>8282</v>
      </c>
      <c r="S874" s="17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>
        <f t="shared" si="65"/>
        <v>1</v>
      </c>
      <c r="Q875">
        <f t="shared" si="66"/>
        <v>9</v>
      </c>
      <c r="R875" s="12" t="s">
        <v>8282</v>
      </c>
      <c r="S875" s="17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>
        <f t="shared" si="65"/>
        <v>24</v>
      </c>
      <c r="Q876">
        <f t="shared" si="66"/>
        <v>34.76</v>
      </c>
      <c r="R876" s="12" t="s">
        <v>8282</v>
      </c>
      <c r="S876" s="17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>
        <f t="shared" si="65"/>
        <v>0</v>
      </c>
      <c r="Q877">
        <f t="shared" si="66"/>
        <v>0</v>
      </c>
      <c r="R877" s="12" t="s">
        <v>8282</v>
      </c>
      <c r="S877" s="17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>
        <f t="shared" si="65"/>
        <v>41</v>
      </c>
      <c r="Q878">
        <f t="shared" si="66"/>
        <v>28.58</v>
      </c>
      <c r="R878" s="12" t="s">
        <v>8282</v>
      </c>
      <c r="S878" s="17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>
        <f t="shared" si="65"/>
        <v>68</v>
      </c>
      <c r="Q879">
        <f t="shared" si="66"/>
        <v>46.59</v>
      </c>
      <c r="R879" s="12" t="s">
        <v>8282</v>
      </c>
      <c r="S879" s="17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>
        <f t="shared" si="65"/>
        <v>1</v>
      </c>
      <c r="Q880">
        <f t="shared" si="66"/>
        <v>32.5</v>
      </c>
      <c r="R880" s="12" t="s">
        <v>8282</v>
      </c>
      <c r="S880" s="17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>
        <f t="shared" si="65"/>
        <v>31</v>
      </c>
      <c r="Q881">
        <f t="shared" si="66"/>
        <v>21.47</v>
      </c>
      <c r="R881" s="12" t="s">
        <v>8282</v>
      </c>
      <c r="S881" s="17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>
        <f t="shared" si="65"/>
        <v>3</v>
      </c>
      <c r="Q882">
        <f t="shared" si="66"/>
        <v>14.13</v>
      </c>
      <c r="R882" s="12" t="s">
        <v>8282</v>
      </c>
      <c r="S882" s="17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>
        <f t="shared" si="65"/>
        <v>1</v>
      </c>
      <c r="Q883">
        <f t="shared" si="66"/>
        <v>30</v>
      </c>
      <c r="R883" s="12" t="s">
        <v>8282</v>
      </c>
      <c r="S883" s="17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>
        <f t="shared" si="65"/>
        <v>20</v>
      </c>
      <c r="Q884">
        <f t="shared" si="66"/>
        <v>21.57</v>
      </c>
      <c r="R884" s="12" t="s">
        <v>8282</v>
      </c>
      <c r="S884" s="17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>
        <f t="shared" si="65"/>
        <v>40</v>
      </c>
      <c r="Q885">
        <f t="shared" si="66"/>
        <v>83.38</v>
      </c>
      <c r="R885" s="12" t="s">
        <v>8282</v>
      </c>
      <c r="S885" s="17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>
        <f t="shared" si="65"/>
        <v>1</v>
      </c>
      <c r="Q886">
        <f t="shared" si="66"/>
        <v>10</v>
      </c>
      <c r="R886" s="12" t="s">
        <v>8282</v>
      </c>
      <c r="S886" s="17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>
        <f t="shared" si="65"/>
        <v>75</v>
      </c>
      <c r="Q887">
        <f t="shared" si="66"/>
        <v>35.71</v>
      </c>
      <c r="R887" s="12" t="s">
        <v>8282</v>
      </c>
      <c r="S887" s="17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>
        <f t="shared" si="65"/>
        <v>41</v>
      </c>
      <c r="Q888">
        <f t="shared" si="66"/>
        <v>29.29</v>
      </c>
      <c r="R888" s="12" t="s">
        <v>8282</v>
      </c>
      <c r="S888" s="17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>
        <f t="shared" si="65"/>
        <v>0</v>
      </c>
      <c r="Q889">
        <f t="shared" si="66"/>
        <v>0</v>
      </c>
      <c r="R889" s="12" t="s">
        <v>8282</v>
      </c>
      <c r="S889" s="17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>
        <f t="shared" si="65"/>
        <v>7</v>
      </c>
      <c r="Q890">
        <f t="shared" si="66"/>
        <v>18</v>
      </c>
      <c r="R890" s="12" t="s">
        <v>8282</v>
      </c>
      <c r="S890" s="17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>
        <f t="shared" si="65"/>
        <v>9</v>
      </c>
      <c r="Q891">
        <f t="shared" si="66"/>
        <v>73.760000000000005</v>
      </c>
      <c r="R891" s="12" t="s">
        <v>8282</v>
      </c>
      <c r="S891" s="17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>
        <f t="shared" si="65"/>
        <v>4</v>
      </c>
      <c r="Q892">
        <f t="shared" si="66"/>
        <v>31.25</v>
      </c>
      <c r="R892" s="12" t="s">
        <v>8282</v>
      </c>
      <c r="S892" s="17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>
        <f t="shared" si="65"/>
        <v>3</v>
      </c>
      <c r="Q893">
        <f t="shared" si="66"/>
        <v>28.89</v>
      </c>
      <c r="R893" s="12" t="s">
        <v>8282</v>
      </c>
      <c r="S893" s="17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>
        <f t="shared" si="65"/>
        <v>41</v>
      </c>
      <c r="Q894">
        <f t="shared" si="66"/>
        <v>143.82</v>
      </c>
      <c r="R894" s="12" t="s">
        <v>8282</v>
      </c>
      <c r="S894" s="17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>
        <f t="shared" si="65"/>
        <v>10</v>
      </c>
      <c r="Q895">
        <f t="shared" si="66"/>
        <v>40</v>
      </c>
      <c r="R895" s="12" t="s">
        <v>8282</v>
      </c>
      <c r="S895" s="17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>
        <f t="shared" si="65"/>
        <v>39</v>
      </c>
      <c r="Q896">
        <f t="shared" si="66"/>
        <v>147.81</v>
      </c>
      <c r="R896" s="12" t="s">
        <v>8282</v>
      </c>
      <c r="S896" s="17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>
        <f t="shared" si="65"/>
        <v>2</v>
      </c>
      <c r="Q897">
        <f t="shared" si="66"/>
        <v>27.86</v>
      </c>
      <c r="R897" s="12" t="s">
        <v>8282</v>
      </c>
      <c r="S897" s="17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>
        <f t="shared" si="65"/>
        <v>40</v>
      </c>
      <c r="Q898">
        <f t="shared" si="66"/>
        <v>44.44</v>
      </c>
      <c r="R898" s="12" t="s">
        <v>8282</v>
      </c>
      <c r="S898" s="17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>
        <f t="shared" ref="P899:P962" si="70">ROUND(E899/D899*100,0)</f>
        <v>0</v>
      </c>
      <c r="Q899">
        <f t="shared" ref="Q899:Q962" si="71">IFERROR(ROUND(E899/L899,2),0)</f>
        <v>0</v>
      </c>
      <c r="R899" s="12" t="s">
        <v>8282</v>
      </c>
      <c r="S899" s="17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>
        <f t="shared" si="70"/>
        <v>3</v>
      </c>
      <c r="Q900">
        <f t="shared" si="71"/>
        <v>35</v>
      </c>
      <c r="R900" s="12" t="s">
        <v>8282</v>
      </c>
      <c r="S900" s="17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>
        <f t="shared" si="70"/>
        <v>37</v>
      </c>
      <c r="Q901">
        <f t="shared" si="71"/>
        <v>35</v>
      </c>
      <c r="R901" s="12" t="s">
        <v>8282</v>
      </c>
      <c r="S901" s="17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>
        <f t="shared" si="70"/>
        <v>0</v>
      </c>
      <c r="Q902">
        <f t="shared" si="71"/>
        <v>10.5</v>
      </c>
      <c r="R902" s="12" t="s">
        <v>8282</v>
      </c>
      <c r="S902" s="17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>
        <f t="shared" si="70"/>
        <v>0</v>
      </c>
      <c r="Q903">
        <f t="shared" si="71"/>
        <v>0</v>
      </c>
      <c r="R903" s="12" t="s">
        <v>8282</v>
      </c>
      <c r="S903" s="17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>
        <f t="shared" si="70"/>
        <v>0</v>
      </c>
      <c r="Q904">
        <f t="shared" si="71"/>
        <v>30</v>
      </c>
      <c r="R904" s="12" t="s">
        <v>8282</v>
      </c>
      <c r="S904" s="17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>
        <f t="shared" si="70"/>
        <v>3</v>
      </c>
      <c r="Q905">
        <f t="shared" si="71"/>
        <v>40</v>
      </c>
      <c r="R905" s="12" t="s">
        <v>8282</v>
      </c>
      <c r="S905" s="17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>
        <f t="shared" si="70"/>
        <v>0</v>
      </c>
      <c r="Q906">
        <f t="shared" si="71"/>
        <v>50.33</v>
      </c>
      <c r="R906" s="12" t="s">
        <v>8282</v>
      </c>
      <c r="S906" s="17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>
        <f t="shared" si="70"/>
        <v>3</v>
      </c>
      <c r="Q907">
        <f t="shared" si="71"/>
        <v>32.67</v>
      </c>
      <c r="R907" s="12" t="s">
        <v>8282</v>
      </c>
      <c r="S907" s="17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>
        <f t="shared" si="70"/>
        <v>0</v>
      </c>
      <c r="Q908">
        <f t="shared" si="71"/>
        <v>0</v>
      </c>
      <c r="R908" s="12" t="s">
        <v>8282</v>
      </c>
      <c r="S908" s="17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>
        <f t="shared" si="70"/>
        <v>0</v>
      </c>
      <c r="Q909">
        <f t="shared" si="71"/>
        <v>0</v>
      </c>
      <c r="R909" s="12" t="s">
        <v>8282</v>
      </c>
      <c r="S909" s="17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>
        <f t="shared" si="70"/>
        <v>0</v>
      </c>
      <c r="Q910">
        <f t="shared" si="71"/>
        <v>0</v>
      </c>
      <c r="R910" s="12" t="s">
        <v>8282</v>
      </c>
      <c r="S910" s="17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>
        <f t="shared" si="70"/>
        <v>3</v>
      </c>
      <c r="Q911">
        <f t="shared" si="71"/>
        <v>65</v>
      </c>
      <c r="R911" s="12" t="s">
        <v>8282</v>
      </c>
      <c r="S911" s="17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>
        <f t="shared" si="70"/>
        <v>22</v>
      </c>
      <c r="Q912">
        <f t="shared" si="71"/>
        <v>24.6</v>
      </c>
      <c r="R912" s="12" t="s">
        <v>8282</v>
      </c>
      <c r="S912" s="17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>
        <f t="shared" si="70"/>
        <v>0</v>
      </c>
      <c r="Q913">
        <f t="shared" si="71"/>
        <v>0</v>
      </c>
      <c r="R913" s="12" t="s">
        <v>8282</v>
      </c>
      <c r="S913" s="17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>
        <f t="shared" si="70"/>
        <v>1</v>
      </c>
      <c r="Q914">
        <f t="shared" si="71"/>
        <v>15</v>
      </c>
      <c r="R914" s="12" t="s">
        <v>8282</v>
      </c>
      <c r="S914" s="17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>
        <f t="shared" si="70"/>
        <v>7</v>
      </c>
      <c r="Q915">
        <f t="shared" si="71"/>
        <v>82.58</v>
      </c>
      <c r="R915" s="12" t="s">
        <v>8282</v>
      </c>
      <c r="S915" s="17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>
        <f t="shared" si="70"/>
        <v>0</v>
      </c>
      <c r="Q916">
        <f t="shared" si="71"/>
        <v>0</v>
      </c>
      <c r="R916" s="12" t="s">
        <v>8282</v>
      </c>
      <c r="S916" s="17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>
        <f t="shared" si="70"/>
        <v>6</v>
      </c>
      <c r="Q917">
        <f t="shared" si="71"/>
        <v>41.67</v>
      </c>
      <c r="R917" s="12" t="s">
        <v>8282</v>
      </c>
      <c r="S917" s="17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>
        <f t="shared" si="70"/>
        <v>0</v>
      </c>
      <c r="Q918">
        <f t="shared" si="71"/>
        <v>0</v>
      </c>
      <c r="R918" s="12" t="s">
        <v>8282</v>
      </c>
      <c r="S918" s="17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>
        <f t="shared" si="70"/>
        <v>1</v>
      </c>
      <c r="Q919">
        <f t="shared" si="71"/>
        <v>30</v>
      </c>
      <c r="R919" s="12" t="s">
        <v>8282</v>
      </c>
      <c r="S919" s="17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>
        <f t="shared" si="70"/>
        <v>5</v>
      </c>
      <c r="Q920">
        <f t="shared" si="71"/>
        <v>19.600000000000001</v>
      </c>
      <c r="R920" s="12" t="s">
        <v>8282</v>
      </c>
      <c r="S920" s="17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>
        <f t="shared" si="70"/>
        <v>1</v>
      </c>
      <c r="Q921">
        <f t="shared" si="71"/>
        <v>100</v>
      </c>
      <c r="R921" s="12" t="s">
        <v>8282</v>
      </c>
      <c r="S921" s="17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>
        <f t="shared" si="70"/>
        <v>0</v>
      </c>
      <c r="Q922">
        <f t="shared" si="71"/>
        <v>0</v>
      </c>
      <c r="R922" s="12" t="s">
        <v>8282</v>
      </c>
      <c r="S922" s="17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>
        <f t="shared" si="70"/>
        <v>31</v>
      </c>
      <c r="Q923">
        <f t="shared" si="71"/>
        <v>231.75</v>
      </c>
      <c r="R923" s="12" t="s">
        <v>8282</v>
      </c>
      <c r="S923" s="17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>
        <f t="shared" si="70"/>
        <v>21</v>
      </c>
      <c r="Q924">
        <f t="shared" si="71"/>
        <v>189.33</v>
      </c>
      <c r="R924" s="12" t="s">
        <v>8282</v>
      </c>
      <c r="S924" s="17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>
        <f t="shared" si="70"/>
        <v>2</v>
      </c>
      <c r="Q925">
        <f t="shared" si="71"/>
        <v>55</v>
      </c>
      <c r="R925" s="12" t="s">
        <v>8282</v>
      </c>
      <c r="S925" s="17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>
        <f t="shared" si="70"/>
        <v>11</v>
      </c>
      <c r="Q926">
        <f t="shared" si="71"/>
        <v>21.8</v>
      </c>
      <c r="R926" s="12" t="s">
        <v>8282</v>
      </c>
      <c r="S926" s="17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>
        <f t="shared" si="70"/>
        <v>3</v>
      </c>
      <c r="Q927">
        <f t="shared" si="71"/>
        <v>32</v>
      </c>
      <c r="R927" s="12" t="s">
        <v>8282</v>
      </c>
      <c r="S927" s="17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>
        <f t="shared" si="70"/>
        <v>0</v>
      </c>
      <c r="Q928">
        <f t="shared" si="71"/>
        <v>0</v>
      </c>
      <c r="R928" s="12" t="s">
        <v>8282</v>
      </c>
      <c r="S928" s="17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>
        <f t="shared" si="70"/>
        <v>0</v>
      </c>
      <c r="Q929">
        <f t="shared" si="71"/>
        <v>0</v>
      </c>
      <c r="R929" s="12" t="s">
        <v>8282</v>
      </c>
      <c r="S929" s="17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>
        <f t="shared" si="70"/>
        <v>11</v>
      </c>
      <c r="Q930">
        <f t="shared" si="71"/>
        <v>56.25</v>
      </c>
      <c r="R930" s="12" t="s">
        <v>8282</v>
      </c>
      <c r="S930" s="17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>
        <f t="shared" si="70"/>
        <v>0</v>
      </c>
      <c r="Q931">
        <f t="shared" si="71"/>
        <v>0</v>
      </c>
      <c r="R931" s="12" t="s">
        <v>8282</v>
      </c>
      <c r="S931" s="17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>
        <f t="shared" si="70"/>
        <v>38</v>
      </c>
      <c r="Q932">
        <f t="shared" si="71"/>
        <v>69</v>
      </c>
      <c r="R932" s="12" t="s">
        <v>8282</v>
      </c>
      <c r="S932" s="17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>
        <f t="shared" si="70"/>
        <v>7</v>
      </c>
      <c r="Q933">
        <f t="shared" si="71"/>
        <v>18.71</v>
      </c>
      <c r="R933" s="12" t="s">
        <v>8282</v>
      </c>
      <c r="S933" s="17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>
        <f t="shared" si="70"/>
        <v>15</v>
      </c>
      <c r="Q934">
        <f t="shared" si="71"/>
        <v>46.03</v>
      </c>
      <c r="R934" s="12" t="s">
        <v>8282</v>
      </c>
      <c r="S934" s="17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>
        <f t="shared" si="70"/>
        <v>6</v>
      </c>
      <c r="Q935">
        <f t="shared" si="71"/>
        <v>60</v>
      </c>
      <c r="R935" s="12" t="s">
        <v>8282</v>
      </c>
      <c r="S935" s="17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>
        <f t="shared" si="70"/>
        <v>30</v>
      </c>
      <c r="Q936">
        <f t="shared" si="71"/>
        <v>50.67</v>
      </c>
      <c r="R936" s="12" t="s">
        <v>8282</v>
      </c>
      <c r="S936" s="17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>
        <f t="shared" si="70"/>
        <v>1</v>
      </c>
      <c r="Q937">
        <f t="shared" si="71"/>
        <v>25</v>
      </c>
      <c r="R937" s="12" t="s">
        <v>8282</v>
      </c>
      <c r="S937" s="17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>
        <f t="shared" si="70"/>
        <v>0</v>
      </c>
      <c r="Q938">
        <f t="shared" si="71"/>
        <v>0</v>
      </c>
      <c r="R938" s="12" t="s">
        <v>8282</v>
      </c>
      <c r="S938" s="17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>
        <f t="shared" si="70"/>
        <v>1</v>
      </c>
      <c r="Q939">
        <f t="shared" si="71"/>
        <v>20</v>
      </c>
      <c r="R939" s="12" t="s">
        <v>8282</v>
      </c>
      <c r="S939" s="17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>
        <f t="shared" si="70"/>
        <v>0</v>
      </c>
      <c r="Q940">
        <f t="shared" si="71"/>
        <v>25</v>
      </c>
      <c r="R940" s="12" t="s">
        <v>8282</v>
      </c>
      <c r="S940" s="17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>
        <f t="shared" si="70"/>
        <v>1</v>
      </c>
      <c r="Q941">
        <f t="shared" si="71"/>
        <v>20</v>
      </c>
      <c r="R941" s="12" t="s">
        <v>8282</v>
      </c>
      <c r="S941" s="17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>
        <f t="shared" si="70"/>
        <v>17</v>
      </c>
      <c r="Q942">
        <f t="shared" si="71"/>
        <v>110.29</v>
      </c>
      <c r="R942" s="12" t="s">
        <v>8276</v>
      </c>
      <c r="S942" s="17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>
        <f t="shared" si="70"/>
        <v>2</v>
      </c>
      <c r="Q943">
        <f t="shared" si="71"/>
        <v>37.450000000000003</v>
      </c>
      <c r="R943" s="12" t="s">
        <v>8276</v>
      </c>
      <c r="S943" s="17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>
        <f t="shared" si="70"/>
        <v>9</v>
      </c>
      <c r="Q944">
        <f t="shared" si="71"/>
        <v>41.75</v>
      </c>
      <c r="R944" s="12" t="s">
        <v>8276</v>
      </c>
      <c r="S944" s="17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>
        <f t="shared" si="70"/>
        <v>10</v>
      </c>
      <c r="Q945">
        <f t="shared" si="71"/>
        <v>24.08</v>
      </c>
      <c r="R945" s="12" t="s">
        <v>8276</v>
      </c>
      <c r="S945" s="17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>
        <f t="shared" si="70"/>
        <v>13</v>
      </c>
      <c r="Q946">
        <f t="shared" si="71"/>
        <v>69.41</v>
      </c>
      <c r="R946" s="12" t="s">
        <v>8276</v>
      </c>
      <c r="S946" s="17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>
        <f t="shared" si="70"/>
        <v>2</v>
      </c>
      <c r="Q947">
        <f t="shared" si="71"/>
        <v>155.25</v>
      </c>
      <c r="R947" s="12" t="s">
        <v>8276</v>
      </c>
      <c r="S947" s="17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>
        <f t="shared" si="70"/>
        <v>2</v>
      </c>
      <c r="Q948">
        <f t="shared" si="71"/>
        <v>57.2</v>
      </c>
      <c r="R948" s="12" t="s">
        <v>8276</v>
      </c>
      <c r="S948" s="17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>
        <f t="shared" si="70"/>
        <v>0</v>
      </c>
      <c r="Q949">
        <f t="shared" si="71"/>
        <v>0</v>
      </c>
      <c r="R949" s="12" t="s">
        <v>8276</v>
      </c>
      <c r="S949" s="17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>
        <f t="shared" si="70"/>
        <v>12</v>
      </c>
      <c r="Q950">
        <f t="shared" si="71"/>
        <v>60</v>
      </c>
      <c r="R950" s="12" t="s">
        <v>8276</v>
      </c>
      <c r="S950" s="17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>
        <f t="shared" si="70"/>
        <v>1</v>
      </c>
      <c r="Q951">
        <f t="shared" si="71"/>
        <v>39</v>
      </c>
      <c r="R951" s="12" t="s">
        <v>8276</v>
      </c>
      <c r="S951" s="17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>
        <f t="shared" si="70"/>
        <v>28</v>
      </c>
      <c r="Q952">
        <f t="shared" si="71"/>
        <v>58.42</v>
      </c>
      <c r="R952" s="12" t="s">
        <v>8276</v>
      </c>
      <c r="S952" s="17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>
        <f t="shared" si="70"/>
        <v>38</v>
      </c>
      <c r="Q953">
        <f t="shared" si="71"/>
        <v>158.63999999999999</v>
      </c>
      <c r="R953" s="12" t="s">
        <v>8276</v>
      </c>
      <c r="S953" s="17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>
        <f t="shared" si="70"/>
        <v>40</v>
      </c>
      <c r="Q954">
        <f t="shared" si="71"/>
        <v>99.86</v>
      </c>
      <c r="R954" s="12" t="s">
        <v>8276</v>
      </c>
      <c r="S954" s="17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>
        <f t="shared" si="70"/>
        <v>1</v>
      </c>
      <c r="Q955">
        <f t="shared" si="71"/>
        <v>25.2</v>
      </c>
      <c r="R955" s="12" t="s">
        <v>8276</v>
      </c>
      <c r="S955" s="17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>
        <f t="shared" si="70"/>
        <v>43</v>
      </c>
      <c r="Q956">
        <f t="shared" si="71"/>
        <v>89.19</v>
      </c>
      <c r="R956" s="12" t="s">
        <v>8276</v>
      </c>
      <c r="S956" s="17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>
        <f t="shared" si="70"/>
        <v>6</v>
      </c>
      <c r="Q957">
        <f t="shared" si="71"/>
        <v>182.62</v>
      </c>
      <c r="R957" s="12" t="s">
        <v>8276</v>
      </c>
      <c r="S957" s="17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>
        <f t="shared" si="70"/>
        <v>2</v>
      </c>
      <c r="Q958">
        <f t="shared" si="71"/>
        <v>50.65</v>
      </c>
      <c r="R958" s="12" t="s">
        <v>8276</v>
      </c>
      <c r="S958" s="17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>
        <f t="shared" si="70"/>
        <v>2</v>
      </c>
      <c r="Q959">
        <f t="shared" si="71"/>
        <v>33.29</v>
      </c>
      <c r="R959" s="12" t="s">
        <v>8276</v>
      </c>
      <c r="S959" s="17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>
        <f t="shared" si="70"/>
        <v>11</v>
      </c>
      <c r="Q960">
        <f t="shared" si="71"/>
        <v>51.82</v>
      </c>
      <c r="R960" s="12" t="s">
        <v>8276</v>
      </c>
      <c r="S960" s="17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>
        <f t="shared" si="70"/>
        <v>39</v>
      </c>
      <c r="Q961">
        <f t="shared" si="71"/>
        <v>113.63</v>
      </c>
      <c r="R961" s="12" t="s">
        <v>8276</v>
      </c>
      <c r="S961" s="17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>
        <f t="shared" si="70"/>
        <v>46</v>
      </c>
      <c r="Q962">
        <f t="shared" si="71"/>
        <v>136.46</v>
      </c>
      <c r="R962" s="12" t="s">
        <v>8276</v>
      </c>
      <c r="S962" s="17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>
        <f t="shared" ref="P963:P1026" si="75">ROUND(E963/D963*100,0)</f>
        <v>42</v>
      </c>
      <c r="Q963">
        <f t="shared" ref="Q963:Q1026" si="76">IFERROR(ROUND(E963/L963,2),0)</f>
        <v>364.35</v>
      </c>
      <c r="R963" s="12" t="s">
        <v>8276</v>
      </c>
      <c r="S963" s="17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>
        <f t="shared" si="75"/>
        <v>28</v>
      </c>
      <c r="Q964">
        <f t="shared" si="76"/>
        <v>19.239999999999998</v>
      </c>
      <c r="R964" s="12" t="s">
        <v>8276</v>
      </c>
      <c r="S964" s="17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>
        <f t="shared" si="75"/>
        <v>1</v>
      </c>
      <c r="Q965">
        <f t="shared" si="76"/>
        <v>41.89</v>
      </c>
      <c r="R965" s="12" t="s">
        <v>8276</v>
      </c>
      <c r="S965" s="17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>
        <f t="shared" si="75"/>
        <v>1</v>
      </c>
      <c r="Q966">
        <f t="shared" si="76"/>
        <v>30.31</v>
      </c>
      <c r="R966" s="12" t="s">
        <v>8276</v>
      </c>
      <c r="S966" s="17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>
        <f t="shared" si="75"/>
        <v>1</v>
      </c>
      <c r="Q967">
        <f t="shared" si="76"/>
        <v>49.67</v>
      </c>
      <c r="R967" s="12" t="s">
        <v>8276</v>
      </c>
      <c r="S967" s="17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>
        <f t="shared" si="75"/>
        <v>15</v>
      </c>
      <c r="Q968">
        <f t="shared" si="76"/>
        <v>59.2</v>
      </c>
      <c r="R968" s="12" t="s">
        <v>8276</v>
      </c>
      <c r="S968" s="17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>
        <f t="shared" si="75"/>
        <v>18</v>
      </c>
      <c r="Q969">
        <f t="shared" si="76"/>
        <v>43.98</v>
      </c>
      <c r="R969" s="12" t="s">
        <v>8276</v>
      </c>
      <c r="S969" s="17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>
        <f t="shared" si="75"/>
        <v>1</v>
      </c>
      <c r="Q970">
        <f t="shared" si="76"/>
        <v>26.5</v>
      </c>
      <c r="R970" s="12" t="s">
        <v>8276</v>
      </c>
      <c r="S970" s="17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>
        <f t="shared" si="75"/>
        <v>47</v>
      </c>
      <c r="Q971">
        <f t="shared" si="76"/>
        <v>1272.73</v>
      </c>
      <c r="R971" s="12" t="s">
        <v>8276</v>
      </c>
      <c r="S971" s="17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>
        <f t="shared" si="75"/>
        <v>46</v>
      </c>
      <c r="Q972">
        <f t="shared" si="76"/>
        <v>164</v>
      </c>
      <c r="R972" s="12" t="s">
        <v>8276</v>
      </c>
      <c r="S972" s="17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>
        <f t="shared" si="75"/>
        <v>0</v>
      </c>
      <c r="Q973">
        <f t="shared" si="76"/>
        <v>45.2</v>
      </c>
      <c r="R973" s="12" t="s">
        <v>8276</v>
      </c>
      <c r="S973" s="17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>
        <f t="shared" si="75"/>
        <v>35</v>
      </c>
      <c r="Q974">
        <f t="shared" si="76"/>
        <v>153.88999999999999</v>
      </c>
      <c r="R974" s="12" t="s">
        <v>8276</v>
      </c>
      <c r="S974" s="17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>
        <f t="shared" si="75"/>
        <v>2</v>
      </c>
      <c r="Q975">
        <f t="shared" si="76"/>
        <v>51.38</v>
      </c>
      <c r="R975" s="12" t="s">
        <v>8276</v>
      </c>
      <c r="S975" s="17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>
        <f t="shared" si="75"/>
        <v>1</v>
      </c>
      <c r="Q976">
        <f t="shared" si="76"/>
        <v>93.33</v>
      </c>
      <c r="R976" s="12" t="s">
        <v>8276</v>
      </c>
      <c r="S976" s="17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>
        <f t="shared" si="75"/>
        <v>3</v>
      </c>
      <c r="Q977">
        <f t="shared" si="76"/>
        <v>108.63</v>
      </c>
      <c r="R977" s="12" t="s">
        <v>8276</v>
      </c>
      <c r="S977" s="17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>
        <f t="shared" si="75"/>
        <v>2</v>
      </c>
      <c r="Q978">
        <f t="shared" si="76"/>
        <v>160.5</v>
      </c>
      <c r="R978" s="12" t="s">
        <v>8276</v>
      </c>
      <c r="S978" s="17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>
        <f t="shared" si="75"/>
        <v>34</v>
      </c>
      <c r="Q979">
        <f t="shared" si="76"/>
        <v>75.75</v>
      </c>
      <c r="R979" s="12" t="s">
        <v>8276</v>
      </c>
      <c r="S979" s="17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>
        <f t="shared" si="75"/>
        <v>56</v>
      </c>
      <c r="Q980">
        <f t="shared" si="76"/>
        <v>790.84</v>
      </c>
      <c r="R980" s="12" t="s">
        <v>8276</v>
      </c>
      <c r="S980" s="17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>
        <f t="shared" si="75"/>
        <v>83</v>
      </c>
      <c r="Q981">
        <f t="shared" si="76"/>
        <v>301.94</v>
      </c>
      <c r="R981" s="12" t="s">
        <v>8276</v>
      </c>
      <c r="S981" s="17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>
        <f t="shared" si="75"/>
        <v>15</v>
      </c>
      <c r="Q982">
        <f t="shared" si="76"/>
        <v>47.94</v>
      </c>
      <c r="R982" s="12" t="s">
        <v>8276</v>
      </c>
      <c r="S982" s="17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>
        <f t="shared" si="75"/>
        <v>0</v>
      </c>
      <c r="Q983">
        <f t="shared" si="76"/>
        <v>2.75</v>
      </c>
      <c r="R983" s="12" t="s">
        <v>8276</v>
      </c>
      <c r="S983" s="17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>
        <f t="shared" si="75"/>
        <v>0</v>
      </c>
      <c r="Q984">
        <f t="shared" si="76"/>
        <v>1</v>
      </c>
      <c r="R984" s="12" t="s">
        <v>8276</v>
      </c>
      <c r="S984" s="17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>
        <f t="shared" si="75"/>
        <v>30</v>
      </c>
      <c r="Q985">
        <f t="shared" si="76"/>
        <v>171.79</v>
      </c>
      <c r="R985" s="12" t="s">
        <v>8276</v>
      </c>
      <c r="S985" s="17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>
        <f t="shared" si="75"/>
        <v>1</v>
      </c>
      <c r="Q986">
        <f t="shared" si="76"/>
        <v>35.33</v>
      </c>
      <c r="R986" s="12" t="s">
        <v>8276</v>
      </c>
      <c r="S986" s="17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>
        <f t="shared" si="75"/>
        <v>6</v>
      </c>
      <c r="Q987">
        <f t="shared" si="76"/>
        <v>82.09</v>
      </c>
      <c r="R987" s="12" t="s">
        <v>8276</v>
      </c>
      <c r="S987" s="17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>
        <f t="shared" si="75"/>
        <v>13</v>
      </c>
      <c r="Q988">
        <f t="shared" si="76"/>
        <v>110.87</v>
      </c>
      <c r="R988" s="12" t="s">
        <v>8276</v>
      </c>
      <c r="S988" s="17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>
        <f t="shared" si="75"/>
        <v>13</v>
      </c>
      <c r="Q989">
        <f t="shared" si="76"/>
        <v>161.22</v>
      </c>
      <c r="R989" s="12" t="s">
        <v>8276</v>
      </c>
      <c r="S989" s="17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>
        <f t="shared" si="75"/>
        <v>0</v>
      </c>
      <c r="Q990">
        <f t="shared" si="76"/>
        <v>0</v>
      </c>
      <c r="R990" s="12" t="s">
        <v>8276</v>
      </c>
      <c r="S990" s="17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>
        <f t="shared" si="75"/>
        <v>17</v>
      </c>
      <c r="Q991">
        <f t="shared" si="76"/>
        <v>52.41</v>
      </c>
      <c r="R991" s="12" t="s">
        <v>8276</v>
      </c>
      <c r="S991" s="17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>
        <f t="shared" si="75"/>
        <v>0</v>
      </c>
      <c r="Q992">
        <f t="shared" si="76"/>
        <v>13</v>
      </c>
      <c r="R992" s="12" t="s">
        <v>8276</v>
      </c>
      <c r="S992" s="17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>
        <f t="shared" si="75"/>
        <v>4</v>
      </c>
      <c r="Q993">
        <f t="shared" si="76"/>
        <v>30.29</v>
      </c>
      <c r="R993" s="12" t="s">
        <v>8276</v>
      </c>
      <c r="S993" s="17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>
        <f t="shared" si="75"/>
        <v>0</v>
      </c>
      <c r="Q994">
        <f t="shared" si="76"/>
        <v>116.75</v>
      </c>
      <c r="R994" s="12" t="s">
        <v>8276</v>
      </c>
      <c r="S994" s="17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>
        <f t="shared" si="75"/>
        <v>25</v>
      </c>
      <c r="Q995">
        <f t="shared" si="76"/>
        <v>89.6</v>
      </c>
      <c r="R995" s="12" t="s">
        <v>8276</v>
      </c>
      <c r="S995" s="17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>
        <f t="shared" si="75"/>
        <v>2</v>
      </c>
      <c r="Q996">
        <f t="shared" si="76"/>
        <v>424.45</v>
      </c>
      <c r="R996" s="12" t="s">
        <v>8276</v>
      </c>
      <c r="S996" s="17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>
        <f t="shared" si="75"/>
        <v>7</v>
      </c>
      <c r="Q997">
        <f t="shared" si="76"/>
        <v>80.67</v>
      </c>
      <c r="R997" s="12" t="s">
        <v>8276</v>
      </c>
      <c r="S997" s="17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>
        <f t="shared" si="75"/>
        <v>2</v>
      </c>
      <c r="Q998">
        <f t="shared" si="76"/>
        <v>13</v>
      </c>
      <c r="R998" s="12" t="s">
        <v>8276</v>
      </c>
      <c r="S998" s="17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>
        <f t="shared" si="75"/>
        <v>1</v>
      </c>
      <c r="Q999">
        <f t="shared" si="76"/>
        <v>8.1300000000000008</v>
      </c>
      <c r="R999" s="12" t="s">
        <v>8276</v>
      </c>
      <c r="S999" s="17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>
        <f t="shared" si="75"/>
        <v>59</v>
      </c>
      <c r="Q1000">
        <f t="shared" si="76"/>
        <v>153.43</v>
      </c>
      <c r="R1000" s="12" t="s">
        <v>8276</v>
      </c>
      <c r="S1000" s="17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>
        <f t="shared" si="75"/>
        <v>8</v>
      </c>
      <c r="Q1001">
        <f t="shared" si="76"/>
        <v>292.08</v>
      </c>
      <c r="R1001" s="12" t="s">
        <v>8276</v>
      </c>
      <c r="S1001" s="17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>
        <f t="shared" si="75"/>
        <v>2</v>
      </c>
      <c r="Q1002">
        <f t="shared" si="76"/>
        <v>3304</v>
      </c>
      <c r="R1002" s="12" t="s">
        <v>8276</v>
      </c>
      <c r="S1002" s="17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>
        <f t="shared" si="75"/>
        <v>104</v>
      </c>
      <c r="Q1003">
        <f t="shared" si="76"/>
        <v>1300</v>
      </c>
      <c r="R1003" s="12" t="s">
        <v>8276</v>
      </c>
      <c r="S1003" s="17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>
        <f t="shared" si="75"/>
        <v>30</v>
      </c>
      <c r="Q1004">
        <f t="shared" si="76"/>
        <v>134.55000000000001</v>
      </c>
      <c r="R1004" s="12" t="s">
        <v>8276</v>
      </c>
      <c r="S1004" s="17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>
        <f t="shared" si="75"/>
        <v>16</v>
      </c>
      <c r="Q1005">
        <f t="shared" si="76"/>
        <v>214.07</v>
      </c>
      <c r="R1005" s="12" t="s">
        <v>8276</v>
      </c>
      <c r="S1005" s="17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>
        <f t="shared" si="75"/>
        <v>82</v>
      </c>
      <c r="Q1006">
        <f t="shared" si="76"/>
        <v>216.34</v>
      </c>
      <c r="R1006" s="12" t="s">
        <v>8276</v>
      </c>
      <c r="S1006" s="17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>
        <f t="shared" si="75"/>
        <v>75</v>
      </c>
      <c r="Q1007">
        <f t="shared" si="76"/>
        <v>932.31</v>
      </c>
      <c r="R1007" s="12" t="s">
        <v>8276</v>
      </c>
      <c r="S1007" s="17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>
        <f t="shared" si="75"/>
        <v>6</v>
      </c>
      <c r="Q1008">
        <f t="shared" si="76"/>
        <v>29.25</v>
      </c>
      <c r="R1008" s="12" t="s">
        <v>8276</v>
      </c>
      <c r="S1008" s="17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>
        <f t="shared" si="75"/>
        <v>44</v>
      </c>
      <c r="Q1009">
        <f t="shared" si="76"/>
        <v>174.95</v>
      </c>
      <c r="R1009" s="12" t="s">
        <v>8276</v>
      </c>
      <c r="S1009" s="17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>
        <f t="shared" si="75"/>
        <v>0</v>
      </c>
      <c r="Q1010">
        <f t="shared" si="76"/>
        <v>250</v>
      </c>
      <c r="R1010" s="12" t="s">
        <v>8276</v>
      </c>
      <c r="S1010" s="17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>
        <f t="shared" si="75"/>
        <v>13</v>
      </c>
      <c r="Q1011">
        <f t="shared" si="76"/>
        <v>65</v>
      </c>
      <c r="R1011" s="12" t="s">
        <v>8276</v>
      </c>
      <c r="S1011" s="17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>
        <f t="shared" si="75"/>
        <v>0</v>
      </c>
      <c r="Q1012">
        <f t="shared" si="76"/>
        <v>55</v>
      </c>
      <c r="R1012" s="12" t="s">
        <v>8276</v>
      </c>
      <c r="S1012" s="17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>
        <f t="shared" si="75"/>
        <v>0</v>
      </c>
      <c r="Q1013">
        <f t="shared" si="76"/>
        <v>75</v>
      </c>
      <c r="R1013" s="12" t="s">
        <v>8276</v>
      </c>
      <c r="S1013" s="17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>
        <f t="shared" si="75"/>
        <v>21535</v>
      </c>
      <c r="Q1014">
        <f t="shared" si="76"/>
        <v>1389.36</v>
      </c>
      <c r="R1014" s="12" t="s">
        <v>8276</v>
      </c>
      <c r="S1014" s="17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>
        <f t="shared" si="75"/>
        <v>35</v>
      </c>
      <c r="Q1015">
        <f t="shared" si="76"/>
        <v>95.91</v>
      </c>
      <c r="R1015" s="12" t="s">
        <v>8276</v>
      </c>
      <c r="S1015" s="17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>
        <f t="shared" si="75"/>
        <v>31</v>
      </c>
      <c r="Q1016">
        <f t="shared" si="76"/>
        <v>191.25</v>
      </c>
      <c r="R1016" s="12" t="s">
        <v>8276</v>
      </c>
      <c r="S1016" s="17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>
        <f t="shared" si="75"/>
        <v>3</v>
      </c>
      <c r="Q1017">
        <f t="shared" si="76"/>
        <v>40</v>
      </c>
      <c r="R1017" s="12" t="s">
        <v>8276</v>
      </c>
      <c r="S1017" s="17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>
        <f t="shared" si="75"/>
        <v>3</v>
      </c>
      <c r="Q1018">
        <f t="shared" si="76"/>
        <v>74.790000000000006</v>
      </c>
      <c r="R1018" s="12" t="s">
        <v>8276</v>
      </c>
      <c r="S1018" s="17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>
        <f t="shared" si="75"/>
        <v>23</v>
      </c>
      <c r="Q1019">
        <f t="shared" si="76"/>
        <v>161.12</v>
      </c>
      <c r="R1019" s="12" t="s">
        <v>8276</v>
      </c>
      <c r="S1019" s="17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>
        <f t="shared" si="75"/>
        <v>3</v>
      </c>
      <c r="Q1020">
        <f t="shared" si="76"/>
        <v>88.71</v>
      </c>
      <c r="R1020" s="12" t="s">
        <v>8276</v>
      </c>
      <c r="S1020" s="17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>
        <f t="shared" si="75"/>
        <v>47</v>
      </c>
      <c r="Q1021">
        <f t="shared" si="76"/>
        <v>53.25</v>
      </c>
      <c r="R1021" s="12" t="s">
        <v>8276</v>
      </c>
      <c r="S1021" s="17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>
        <f t="shared" si="75"/>
        <v>206</v>
      </c>
      <c r="Q1022">
        <f t="shared" si="76"/>
        <v>106.2</v>
      </c>
      <c r="R1022" s="12" t="s">
        <v>8282</v>
      </c>
      <c r="S1022" s="17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>
        <f t="shared" si="75"/>
        <v>352</v>
      </c>
      <c r="Q1023">
        <f t="shared" si="76"/>
        <v>22.08</v>
      </c>
      <c r="R1023" s="12" t="s">
        <v>8282</v>
      </c>
      <c r="S1023" s="17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>
        <f t="shared" si="75"/>
        <v>115</v>
      </c>
      <c r="Q1024">
        <f t="shared" si="76"/>
        <v>31.05</v>
      </c>
      <c r="R1024" s="12" t="s">
        <v>8282</v>
      </c>
      <c r="S1024" s="17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>
        <f t="shared" si="75"/>
        <v>237</v>
      </c>
      <c r="Q1025">
        <f t="shared" si="76"/>
        <v>36.21</v>
      </c>
      <c r="R1025" s="12" t="s">
        <v>8282</v>
      </c>
      <c r="S1025" s="17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>
        <f t="shared" si="75"/>
        <v>119</v>
      </c>
      <c r="Q1026">
        <f t="shared" si="76"/>
        <v>388.98</v>
      </c>
      <c r="R1026" s="12" t="s">
        <v>8282</v>
      </c>
      <c r="S1026" s="17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>
        <f t="shared" ref="P1027:P1090" si="80">ROUND(E1027/D1027*100,0)</f>
        <v>110</v>
      </c>
      <c r="Q1027">
        <f t="shared" ref="Q1027:Q1090" si="81">IFERROR(ROUND(E1027/L1027,2),0)</f>
        <v>71.849999999999994</v>
      </c>
      <c r="R1027" s="12" t="s">
        <v>8282</v>
      </c>
      <c r="S1027" s="17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>
        <f t="shared" si="80"/>
        <v>100</v>
      </c>
      <c r="Q1028">
        <f t="shared" si="81"/>
        <v>57.38</v>
      </c>
      <c r="R1028" s="12" t="s">
        <v>8282</v>
      </c>
      <c r="S1028" s="17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>
        <f t="shared" si="80"/>
        <v>103</v>
      </c>
      <c r="Q1029">
        <f t="shared" si="81"/>
        <v>69.67</v>
      </c>
      <c r="R1029" s="12" t="s">
        <v>8282</v>
      </c>
      <c r="S1029" s="17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>
        <f t="shared" si="80"/>
        <v>117</v>
      </c>
      <c r="Q1030">
        <f t="shared" si="81"/>
        <v>45.99</v>
      </c>
      <c r="R1030" s="12" t="s">
        <v>8282</v>
      </c>
      <c r="S1030" s="17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>
        <f t="shared" si="80"/>
        <v>112</v>
      </c>
      <c r="Q1031">
        <f t="shared" si="81"/>
        <v>79.260000000000005</v>
      </c>
      <c r="R1031" s="12" t="s">
        <v>8282</v>
      </c>
      <c r="S1031" s="17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>
        <f t="shared" si="80"/>
        <v>342</v>
      </c>
      <c r="Q1032">
        <f t="shared" si="81"/>
        <v>43.03</v>
      </c>
      <c r="R1032" s="12" t="s">
        <v>8282</v>
      </c>
      <c r="S1032" s="17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>
        <f t="shared" si="80"/>
        <v>107</v>
      </c>
      <c r="Q1033">
        <f t="shared" si="81"/>
        <v>108.48</v>
      </c>
      <c r="R1033" s="12" t="s">
        <v>8282</v>
      </c>
      <c r="S1033" s="17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>
        <f t="shared" si="80"/>
        <v>108</v>
      </c>
      <c r="Q1034">
        <f t="shared" si="81"/>
        <v>61.03</v>
      </c>
      <c r="R1034" s="12" t="s">
        <v>8282</v>
      </c>
      <c r="S1034" s="17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>
        <f t="shared" si="80"/>
        <v>103</v>
      </c>
      <c r="Q1035">
        <f t="shared" si="81"/>
        <v>50.59</v>
      </c>
      <c r="R1035" s="12" t="s">
        <v>8282</v>
      </c>
      <c r="S1035" s="17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>
        <f t="shared" si="80"/>
        <v>130</v>
      </c>
      <c r="Q1036">
        <f t="shared" si="81"/>
        <v>39.159999999999997</v>
      </c>
      <c r="R1036" s="12" t="s">
        <v>8282</v>
      </c>
      <c r="S1036" s="17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>
        <f t="shared" si="80"/>
        <v>108</v>
      </c>
      <c r="Q1037">
        <f t="shared" si="81"/>
        <v>65.16</v>
      </c>
      <c r="R1037" s="12" t="s">
        <v>8282</v>
      </c>
      <c r="S1037" s="17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>
        <f t="shared" si="80"/>
        <v>112</v>
      </c>
      <c r="Q1038">
        <f t="shared" si="81"/>
        <v>23.96</v>
      </c>
      <c r="R1038" s="12" t="s">
        <v>8282</v>
      </c>
      <c r="S1038" s="17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>
        <f t="shared" si="80"/>
        <v>102</v>
      </c>
      <c r="Q1039">
        <f t="shared" si="81"/>
        <v>48.62</v>
      </c>
      <c r="R1039" s="12" t="s">
        <v>8282</v>
      </c>
      <c r="S1039" s="17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>
        <f t="shared" si="80"/>
        <v>145</v>
      </c>
      <c r="Q1040">
        <f t="shared" si="81"/>
        <v>35.74</v>
      </c>
      <c r="R1040" s="12" t="s">
        <v>8282</v>
      </c>
      <c r="S1040" s="17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>
        <f t="shared" si="80"/>
        <v>128</v>
      </c>
      <c r="Q1041">
        <f t="shared" si="81"/>
        <v>21.37</v>
      </c>
      <c r="R1041" s="12" t="s">
        <v>8282</v>
      </c>
      <c r="S1041" s="17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>
        <f t="shared" si="80"/>
        <v>0</v>
      </c>
      <c r="Q1042">
        <f t="shared" si="81"/>
        <v>250</v>
      </c>
      <c r="R1042" s="12" t="s">
        <v>8288</v>
      </c>
      <c r="S1042" s="17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>
        <f t="shared" si="80"/>
        <v>0</v>
      </c>
      <c r="Q1043">
        <f t="shared" si="81"/>
        <v>0</v>
      </c>
      <c r="R1043" s="12" t="s">
        <v>8288</v>
      </c>
      <c r="S1043" s="17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>
        <f t="shared" si="80"/>
        <v>2</v>
      </c>
      <c r="Q1044">
        <f t="shared" si="81"/>
        <v>10</v>
      </c>
      <c r="R1044" s="12" t="s">
        <v>8288</v>
      </c>
      <c r="S1044" s="17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>
        <f t="shared" si="80"/>
        <v>9</v>
      </c>
      <c r="Q1045">
        <f t="shared" si="81"/>
        <v>29.24</v>
      </c>
      <c r="R1045" s="12" t="s">
        <v>8288</v>
      </c>
      <c r="S1045" s="17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>
        <f t="shared" si="80"/>
        <v>0</v>
      </c>
      <c r="Q1046">
        <f t="shared" si="81"/>
        <v>3</v>
      </c>
      <c r="R1046" s="12" t="s">
        <v>8288</v>
      </c>
      <c r="S1046" s="17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>
        <f t="shared" si="80"/>
        <v>3</v>
      </c>
      <c r="Q1047">
        <f t="shared" si="81"/>
        <v>33.25</v>
      </c>
      <c r="R1047" s="12" t="s">
        <v>8288</v>
      </c>
      <c r="S1047" s="17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>
        <f t="shared" si="80"/>
        <v>0</v>
      </c>
      <c r="Q1048">
        <f t="shared" si="81"/>
        <v>0</v>
      </c>
      <c r="R1048" s="12" t="s">
        <v>8288</v>
      </c>
      <c r="S1048" s="17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>
        <f t="shared" si="80"/>
        <v>0</v>
      </c>
      <c r="Q1049">
        <f t="shared" si="81"/>
        <v>1</v>
      </c>
      <c r="R1049" s="12" t="s">
        <v>8288</v>
      </c>
      <c r="S1049" s="17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>
        <f t="shared" si="80"/>
        <v>1</v>
      </c>
      <c r="Q1050">
        <f t="shared" si="81"/>
        <v>53</v>
      </c>
      <c r="R1050" s="12" t="s">
        <v>8288</v>
      </c>
      <c r="S1050" s="17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>
        <f t="shared" si="80"/>
        <v>0</v>
      </c>
      <c r="Q1051">
        <f t="shared" si="81"/>
        <v>0</v>
      </c>
      <c r="R1051" s="12" t="s">
        <v>8288</v>
      </c>
      <c r="S1051" s="17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>
        <f t="shared" si="80"/>
        <v>0</v>
      </c>
      <c r="Q1052">
        <f t="shared" si="81"/>
        <v>0</v>
      </c>
      <c r="R1052" s="12" t="s">
        <v>8288</v>
      </c>
      <c r="S1052" s="17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>
        <f t="shared" si="80"/>
        <v>0</v>
      </c>
      <c r="Q1053">
        <f t="shared" si="81"/>
        <v>0</v>
      </c>
      <c r="R1053" s="12" t="s">
        <v>8288</v>
      </c>
      <c r="S1053" s="17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>
        <f t="shared" si="80"/>
        <v>0</v>
      </c>
      <c r="Q1054">
        <f t="shared" si="81"/>
        <v>0</v>
      </c>
      <c r="R1054" s="12" t="s">
        <v>8288</v>
      </c>
      <c r="S1054" s="17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>
        <f t="shared" si="80"/>
        <v>1</v>
      </c>
      <c r="Q1055">
        <f t="shared" si="81"/>
        <v>15</v>
      </c>
      <c r="R1055" s="12" t="s">
        <v>8288</v>
      </c>
      <c r="S1055" s="17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>
        <f t="shared" si="80"/>
        <v>0</v>
      </c>
      <c r="Q1056">
        <f t="shared" si="81"/>
        <v>0</v>
      </c>
      <c r="R1056" s="12" t="s">
        <v>8288</v>
      </c>
      <c r="S1056" s="17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>
        <f t="shared" si="80"/>
        <v>0</v>
      </c>
      <c r="Q1057">
        <f t="shared" si="81"/>
        <v>0</v>
      </c>
      <c r="R1057" s="12" t="s">
        <v>8288</v>
      </c>
      <c r="S1057" s="17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>
        <f t="shared" si="80"/>
        <v>0</v>
      </c>
      <c r="Q1058">
        <f t="shared" si="81"/>
        <v>0</v>
      </c>
      <c r="R1058" s="12" t="s">
        <v>8288</v>
      </c>
      <c r="S1058" s="17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>
        <f t="shared" si="80"/>
        <v>0</v>
      </c>
      <c r="Q1059">
        <f t="shared" si="81"/>
        <v>0</v>
      </c>
      <c r="R1059" s="12" t="s">
        <v>8288</v>
      </c>
      <c r="S1059" s="17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>
        <f t="shared" si="80"/>
        <v>0</v>
      </c>
      <c r="Q1060">
        <f t="shared" si="81"/>
        <v>0</v>
      </c>
      <c r="R1060" s="12" t="s">
        <v>8288</v>
      </c>
      <c r="S1060" s="17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>
        <f t="shared" si="80"/>
        <v>0</v>
      </c>
      <c r="Q1061">
        <f t="shared" si="81"/>
        <v>0</v>
      </c>
      <c r="R1061" s="12" t="s">
        <v>8288</v>
      </c>
      <c r="S1061" s="17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>
        <f t="shared" si="80"/>
        <v>1</v>
      </c>
      <c r="Q1062">
        <f t="shared" si="81"/>
        <v>50</v>
      </c>
      <c r="R1062" s="12" t="s">
        <v>8288</v>
      </c>
      <c r="S1062" s="17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>
        <f t="shared" si="80"/>
        <v>0</v>
      </c>
      <c r="Q1063">
        <f t="shared" si="81"/>
        <v>0</v>
      </c>
      <c r="R1063" s="12" t="s">
        <v>8288</v>
      </c>
      <c r="S1063" s="17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>
        <f t="shared" si="80"/>
        <v>95</v>
      </c>
      <c r="Q1064">
        <f t="shared" si="81"/>
        <v>47.5</v>
      </c>
      <c r="R1064" s="12" t="s">
        <v>8288</v>
      </c>
      <c r="S1064" s="17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>
        <f t="shared" si="80"/>
        <v>0</v>
      </c>
      <c r="Q1065">
        <f t="shared" si="81"/>
        <v>0</v>
      </c>
      <c r="R1065" s="12" t="s">
        <v>8288</v>
      </c>
      <c r="S1065" s="17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>
        <f t="shared" si="80"/>
        <v>9</v>
      </c>
      <c r="Q1066">
        <f t="shared" si="81"/>
        <v>65.67</v>
      </c>
      <c r="R1066" s="12" t="s">
        <v>8290</v>
      </c>
      <c r="S1066" s="17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>
        <f t="shared" si="80"/>
        <v>3</v>
      </c>
      <c r="Q1067">
        <f t="shared" si="81"/>
        <v>16.2</v>
      </c>
      <c r="R1067" s="12" t="s">
        <v>8290</v>
      </c>
      <c r="S1067" s="17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>
        <f t="shared" si="80"/>
        <v>3</v>
      </c>
      <c r="Q1068">
        <f t="shared" si="81"/>
        <v>34.130000000000003</v>
      </c>
      <c r="R1068" s="12" t="s">
        <v>8290</v>
      </c>
      <c r="S1068" s="17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>
        <f t="shared" si="80"/>
        <v>26</v>
      </c>
      <c r="Q1069">
        <f t="shared" si="81"/>
        <v>13</v>
      </c>
      <c r="R1069" s="12" t="s">
        <v>8290</v>
      </c>
      <c r="S1069" s="17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>
        <f t="shared" si="80"/>
        <v>0</v>
      </c>
      <c r="Q1070">
        <f t="shared" si="81"/>
        <v>11.25</v>
      </c>
      <c r="R1070" s="12" t="s">
        <v>8290</v>
      </c>
      <c r="S1070" s="17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>
        <f t="shared" si="80"/>
        <v>39</v>
      </c>
      <c r="Q1071">
        <f t="shared" si="81"/>
        <v>40.479999999999997</v>
      </c>
      <c r="R1071" s="12" t="s">
        <v>8290</v>
      </c>
      <c r="S1071" s="17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>
        <f t="shared" si="80"/>
        <v>1</v>
      </c>
      <c r="Q1072">
        <f t="shared" si="81"/>
        <v>35</v>
      </c>
      <c r="R1072" s="12" t="s">
        <v>8290</v>
      </c>
      <c r="S1072" s="17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>
        <f t="shared" si="80"/>
        <v>0</v>
      </c>
      <c r="Q1073">
        <f t="shared" si="81"/>
        <v>0</v>
      </c>
      <c r="R1073" s="12" t="s">
        <v>8290</v>
      </c>
      <c r="S1073" s="17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>
        <f t="shared" si="80"/>
        <v>0</v>
      </c>
      <c r="Q1074">
        <f t="shared" si="81"/>
        <v>12.75</v>
      </c>
      <c r="R1074" s="12" t="s">
        <v>8290</v>
      </c>
      <c r="S1074" s="17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>
        <f t="shared" si="80"/>
        <v>1</v>
      </c>
      <c r="Q1075">
        <f t="shared" si="81"/>
        <v>10</v>
      </c>
      <c r="R1075" s="12" t="s">
        <v>8290</v>
      </c>
      <c r="S1075" s="17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>
        <f t="shared" si="80"/>
        <v>6</v>
      </c>
      <c r="Q1076">
        <f t="shared" si="81"/>
        <v>113.57</v>
      </c>
      <c r="R1076" s="12" t="s">
        <v>8290</v>
      </c>
      <c r="S1076" s="17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>
        <f t="shared" si="80"/>
        <v>5</v>
      </c>
      <c r="Q1077">
        <f t="shared" si="81"/>
        <v>15</v>
      </c>
      <c r="R1077" s="12" t="s">
        <v>8290</v>
      </c>
      <c r="S1077" s="17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>
        <f t="shared" si="80"/>
        <v>63</v>
      </c>
      <c r="Q1078">
        <f t="shared" si="81"/>
        <v>48.28</v>
      </c>
      <c r="R1078" s="12" t="s">
        <v>8290</v>
      </c>
      <c r="S1078" s="17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>
        <f t="shared" si="80"/>
        <v>29</v>
      </c>
      <c r="Q1079">
        <f t="shared" si="81"/>
        <v>43.98</v>
      </c>
      <c r="R1079" s="12" t="s">
        <v>8290</v>
      </c>
      <c r="S1079" s="17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>
        <f t="shared" si="80"/>
        <v>8</v>
      </c>
      <c r="Q1080">
        <f t="shared" si="81"/>
        <v>9</v>
      </c>
      <c r="R1080" s="12" t="s">
        <v>8290</v>
      </c>
      <c r="S1080" s="17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>
        <f t="shared" si="80"/>
        <v>3</v>
      </c>
      <c r="Q1081">
        <f t="shared" si="81"/>
        <v>37.67</v>
      </c>
      <c r="R1081" s="12" t="s">
        <v>8290</v>
      </c>
      <c r="S1081" s="17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>
        <f t="shared" si="80"/>
        <v>9</v>
      </c>
      <c r="Q1082">
        <f t="shared" si="81"/>
        <v>18.579999999999998</v>
      </c>
      <c r="R1082" s="12" t="s">
        <v>8290</v>
      </c>
      <c r="S1082" s="17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>
        <f t="shared" si="80"/>
        <v>0</v>
      </c>
      <c r="Q1083">
        <f t="shared" si="81"/>
        <v>3</v>
      </c>
      <c r="R1083" s="12" t="s">
        <v>8290</v>
      </c>
      <c r="S1083" s="17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>
        <f t="shared" si="80"/>
        <v>1</v>
      </c>
      <c r="Q1084">
        <f t="shared" si="81"/>
        <v>18.670000000000002</v>
      </c>
      <c r="R1084" s="12" t="s">
        <v>8290</v>
      </c>
      <c r="S1084" s="17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>
        <f t="shared" si="80"/>
        <v>1</v>
      </c>
      <c r="Q1085">
        <f t="shared" si="81"/>
        <v>410</v>
      </c>
      <c r="R1085" s="12" t="s">
        <v>8290</v>
      </c>
      <c r="S1085" s="17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>
        <f t="shared" si="80"/>
        <v>0</v>
      </c>
      <c r="Q1086">
        <f t="shared" si="81"/>
        <v>0</v>
      </c>
      <c r="R1086" s="12" t="s">
        <v>8290</v>
      </c>
      <c r="S1086" s="17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>
        <f t="shared" si="80"/>
        <v>3</v>
      </c>
      <c r="Q1087">
        <f t="shared" si="81"/>
        <v>114</v>
      </c>
      <c r="R1087" s="12" t="s">
        <v>8290</v>
      </c>
      <c r="S1087" s="17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>
        <f t="shared" si="80"/>
        <v>0</v>
      </c>
      <c r="Q1088">
        <f t="shared" si="81"/>
        <v>7.5</v>
      </c>
      <c r="R1088" s="12" t="s">
        <v>8290</v>
      </c>
      <c r="S1088" s="17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>
        <f t="shared" si="80"/>
        <v>0</v>
      </c>
      <c r="Q1089">
        <f t="shared" si="81"/>
        <v>0</v>
      </c>
      <c r="R1089" s="12" t="s">
        <v>8290</v>
      </c>
      <c r="S1089" s="17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>
        <f t="shared" si="80"/>
        <v>14</v>
      </c>
      <c r="Q1090">
        <f t="shared" si="81"/>
        <v>43.42</v>
      </c>
      <c r="R1090" s="12" t="s">
        <v>8290</v>
      </c>
      <c r="S1090" s="17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>
        <f t="shared" ref="P1091:P1154" si="85">ROUND(E1091/D1091*100,0)</f>
        <v>8</v>
      </c>
      <c r="Q1091">
        <f t="shared" ref="Q1091:Q1154" si="86">IFERROR(ROUND(E1091/L1091,2),0)</f>
        <v>23.96</v>
      </c>
      <c r="R1091" s="12" t="s">
        <v>8290</v>
      </c>
      <c r="S1091" s="17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>
        <f t="shared" si="85"/>
        <v>0</v>
      </c>
      <c r="Q1092">
        <f t="shared" si="86"/>
        <v>5</v>
      </c>
      <c r="R1092" s="12" t="s">
        <v>8290</v>
      </c>
      <c r="S1092" s="17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>
        <f t="shared" si="85"/>
        <v>13</v>
      </c>
      <c r="Q1093">
        <f t="shared" si="86"/>
        <v>12.5</v>
      </c>
      <c r="R1093" s="12" t="s">
        <v>8290</v>
      </c>
      <c r="S1093" s="17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>
        <f t="shared" si="85"/>
        <v>1</v>
      </c>
      <c r="Q1094">
        <f t="shared" si="86"/>
        <v>3</v>
      </c>
      <c r="R1094" s="12" t="s">
        <v>8290</v>
      </c>
      <c r="S1094" s="17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>
        <f t="shared" si="85"/>
        <v>14</v>
      </c>
      <c r="Q1095">
        <f t="shared" si="86"/>
        <v>10.56</v>
      </c>
      <c r="R1095" s="12" t="s">
        <v>8290</v>
      </c>
      <c r="S1095" s="17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>
        <f t="shared" si="85"/>
        <v>18</v>
      </c>
      <c r="Q1096">
        <f t="shared" si="86"/>
        <v>122</v>
      </c>
      <c r="R1096" s="12" t="s">
        <v>8290</v>
      </c>
      <c r="S1096" s="17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>
        <f t="shared" si="85"/>
        <v>5</v>
      </c>
      <c r="Q1097">
        <f t="shared" si="86"/>
        <v>267.81</v>
      </c>
      <c r="R1097" s="12" t="s">
        <v>8290</v>
      </c>
      <c r="S1097" s="17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>
        <f t="shared" si="85"/>
        <v>18</v>
      </c>
      <c r="Q1098">
        <f t="shared" si="86"/>
        <v>74.209999999999994</v>
      </c>
      <c r="R1098" s="12" t="s">
        <v>8290</v>
      </c>
      <c r="S1098" s="17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>
        <f t="shared" si="85"/>
        <v>0</v>
      </c>
      <c r="Q1099">
        <f t="shared" si="86"/>
        <v>6.71</v>
      </c>
      <c r="R1099" s="12" t="s">
        <v>8290</v>
      </c>
      <c r="S1099" s="17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>
        <f t="shared" si="85"/>
        <v>7</v>
      </c>
      <c r="Q1100">
        <f t="shared" si="86"/>
        <v>81.95</v>
      </c>
      <c r="R1100" s="12" t="s">
        <v>8290</v>
      </c>
      <c r="S1100" s="17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>
        <f t="shared" si="85"/>
        <v>1</v>
      </c>
      <c r="Q1101">
        <f t="shared" si="86"/>
        <v>25</v>
      </c>
      <c r="R1101" s="12" t="s">
        <v>8290</v>
      </c>
      <c r="S1101" s="17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>
        <f t="shared" si="85"/>
        <v>3</v>
      </c>
      <c r="Q1102">
        <f t="shared" si="86"/>
        <v>10</v>
      </c>
      <c r="R1102" s="12" t="s">
        <v>8290</v>
      </c>
      <c r="S1102" s="17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>
        <f t="shared" si="85"/>
        <v>0</v>
      </c>
      <c r="Q1103">
        <f t="shared" si="86"/>
        <v>6.83</v>
      </c>
      <c r="R1103" s="12" t="s">
        <v>8290</v>
      </c>
      <c r="S1103" s="17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>
        <f t="shared" si="85"/>
        <v>5</v>
      </c>
      <c r="Q1104">
        <f t="shared" si="86"/>
        <v>17.71</v>
      </c>
      <c r="R1104" s="12" t="s">
        <v>8290</v>
      </c>
      <c r="S1104" s="17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>
        <f t="shared" si="85"/>
        <v>2</v>
      </c>
      <c r="Q1105">
        <f t="shared" si="86"/>
        <v>16.2</v>
      </c>
      <c r="R1105" s="12" t="s">
        <v>8290</v>
      </c>
      <c r="S1105" s="17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>
        <f t="shared" si="85"/>
        <v>5</v>
      </c>
      <c r="Q1106">
        <f t="shared" si="86"/>
        <v>80.3</v>
      </c>
      <c r="R1106" s="12" t="s">
        <v>8290</v>
      </c>
      <c r="S1106" s="17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>
        <f t="shared" si="85"/>
        <v>0</v>
      </c>
      <c r="Q1107">
        <f t="shared" si="86"/>
        <v>71.55</v>
      </c>
      <c r="R1107" s="12" t="s">
        <v>8290</v>
      </c>
      <c r="S1107" s="17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>
        <f t="shared" si="85"/>
        <v>41</v>
      </c>
      <c r="Q1108">
        <f t="shared" si="86"/>
        <v>23.57</v>
      </c>
      <c r="R1108" s="12" t="s">
        <v>8290</v>
      </c>
      <c r="S1108" s="17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>
        <f t="shared" si="85"/>
        <v>0</v>
      </c>
      <c r="Q1109">
        <f t="shared" si="86"/>
        <v>0</v>
      </c>
      <c r="R1109" s="12" t="s">
        <v>8290</v>
      </c>
      <c r="S1109" s="17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>
        <f t="shared" si="85"/>
        <v>3</v>
      </c>
      <c r="Q1110">
        <f t="shared" si="86"/>
        <v>34.880000000000003</v>
      </c>
      <c r="R1110" s="12" t="s">
        <v>8290</v>
      </c>
      <c r="S1110" s="17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>
        <f t="shared" si="85"/>
        <v>0</v>
      </c>
      <c r="Q1111">
        <f t="shared" si="86"/>
        <v>15</v>
      </c>
      <c r="R1111" s="12" t="s">
        <v>8290</v>
      </c>
      <c r="S1111" s="17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>
        <f t="shared" si="85"/>
        <v>1</v>
      </c>
      <c r="Q1112">
        <f t="shared" si="86"/>
        <v>23.18</v>
      </c>
      <c r="R1112" s="12" t="s">
        <v>8290</v>
      </c>
      <c r="S1112" s="17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>
        <f t="shared" si="85"/>
        <v>0</v>
      </c>
      <c r="Q1113">
        <f t="shared" si="86"/>
        <v>1</v>
      </c>
      <c r="R1113" s="12" t="s">
        <v>8290</v>
      </c>
      <c r="S1113" s="17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>
        <f t="shared" si="85"/>
        <v>36</v>
      </c>
      <c r="Q1114">
        <f t="shared" si="86"/>
        <v>100.23</v>
      </c>
      <c r="R1114" s="12" t="s">
        <v>8290</v>
      </c>
      <c r="S1114" s="17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>
        <f t="shared" si="85"/>
        <v>1</v>
      </c>
      <c r="Q1115">
        <f t="shared" si="86"/>
        <v>5</v>
      </c>
      <c r="R1115" s="12" t="s">
        <v>8290</v>
      </c>
      <c r="S1115" s="17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>
        <f t="shared" si="85"/>
        <v>0</v>
      </c>
      <c r="Q1116">
        <f t="shared" si="86"/>
        <v>3.33</v>
      </c>
      <c r="R1116" s="12" t="s">
        <v>8290</v>
      </c>
      <c r="S1116" s="17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>
        <f t="shared" si="85"/>
        <v>0</v>
      </c>
      <c r="Q1117">
        <f t="shared" si="86"/>
        <v>13.25</v>
      </c>
      <c r="R1117" s="12" t="s">
        <v>8290</v>
      </c>
      <c r="S1117" s="17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>
        <f t="shared" si="85"/>
        <v>0</v>
      </c>
      <c r="Q1118">
        <f t="shared" si="86"/>
        <v>17.850000000000001</v>
      </c>
      <c r="R1118" s="12" t="s">
        <v>8290</v>
      </c>
      <c r="S1118" s="17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>
        <f t="shared" si="85"/>
        <v>8</v>
      </c>
      <c r="Q1119">
        <f t="shared" si="86"/>
        <v>10.38</v>
      </c>
      <c r="R1119" s="12" t="s">
        <v>8290</v>
      </c>
      <c r="S1119" s="17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>
        <f t="shared" si="85"/>
        <v>2</v>
      </c>
      <c r="Q1120">
        <f t="shared" si="86"/>
        <v>36.33</v>
      </c>
      <c r="R1120" s="12" t="s">
        <v>8290</v>
      </c>
      <c r="S1120" s="17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>
        <f t="shared" si="85"/>
        <v>0</v>
      </c>
      <c r="Q1121">
        <f t="shared" si="86"/>
        <v>5</v>
      </c>
      <c r="R1121" s="12" t="s">
        <v>8290</v>
      </c>
      <c r="S1121" s="17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>
        <f t="shared" si="85"/>
        <v>0</v>
      </c>
      <c r="Q1122">
        <f t="shared" si="86"/>
        <v>0</v>
      </c>
      <c r="R1122" s="12" t="s">
        <v>8290</v>
      </c>
      <c r="S1122" s="17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>
        <f t="shared" si="85"/>
        <v>0</v>
      </c>
      <c r="Q1123">
        <f t="shared" si="86"/>
        <v>5.8</v>
      </c>
      <c r="R1123" s="12" t="s">
        <v>8290</v>
      </c>
      <c r="S1123" s="17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>
        <f t="shared" si="85"/>
        <v>0</v>
      </c>
      <c r="Q1124">
        <f t="shared" si="86"/>
        <v>0</v>
      </c>
      <c r="R1124" s="12" t="s">
        <v>8290</v>
      </c>
      <c r="S1124" s="17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>
        <f t="shared" si="85"/>
        <v>0</v>
      </c>
      <c r="Q1125">
        <f t="shared" si="86"/>
        <v>3.67</v>
      </c>
      <c r="R1125" s="12" t="s">
        <v>8290</v>
      </c>
      <c r="S1125" s="17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>
        <f t="shared" si="85"/>
        <v>0</v>
      </c>
      <c r="Q1126">
        <f t="shared" si="86"/>
        <v>60.71</v>
      </c>
      <c r="R1126" s="12" t="s">
        <v>8290</v>
      </c>
      <c r="S1126" s="17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>
        <f t="shared" si="85"/>
        <v>0</v>
      </c>
      <c r="Q1127">
        <f t="shared" si="86"/>
        <v>0</v>
      </c>
      <c r="R1127" s="12" t="s">
        <v>8290</v>
      </c>
      <c r="S1127" s="17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>
        <f t="shared" si="85"/>
        <v>1</v>
      </c>
      <c r="Q1128">
        <f t="shared" si="86"/>
        <v>5</v>
      </c>
      <c r="R1128" s="12" t="s">
        <v>8290</v>
      </c>
      <c r="S1128" s="17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>
        <f t="shared" si="85"/>
        <v>2</v>
      </c>
      <c r="Q1129">
        <f t="shared" si="86"/>
        <v>25.43</v>
      </c>
      <c r="R1129" s="12" t="s">
        <v>8290</v>
      </c>
      <c r="S1129" s="17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>
        <f t="shared" si="85"/>
        <v>0</v>
      </c>
      <c r="Q1130">
        <f t="shared" si="86"/>
        <v>1</v>
      </c>
      <c r="R1130" s="12" t="s">
        <v>8290</v>
      </c>
      <c r="S1130" s="17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>
        <f t="shared" si="85"/>
        <v>0</v>
      </c>
      <c r="Q1131">
        <f t="shared" si="86"/>
        <v>10.5</v>
      </c>
      <c r="R1131" s="12" t="s">
        <v>8290</v>
      </c>
      <c r="S1131" s="17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>
        <f t="shared" si="85"/>
        <v>0</v>
      </c>
      <c r="Q1132">
        <f t="shared" si="86"/>
        <v>3.67</v>
      </c>
      <c r="R1132" s="12" t="s">
        <v>8290</v>
      </c>
      <c r="S1132" s="17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>
        <f t="shared" si="85"/>
        <v>0</v>
      </c>
      <c r="Q1133">
        <f t="shared" si="86"/>
        <v>0</v>
      </c>
      <c r="R1133" s="12" t="s">
        <v>8290</v>
      </c>
      <c r="S1133" s="17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>
        <f t="shared" si="85"/>
        <v>14</v>
      </c>
      <c r="Q1134">
        <f t="shared" si="86"/>
        <v>110.62</v>
      </c>
      <c r="R1134" s="12" t="s">
        <v>8290</v>
      </c>
      <c r="S1134" s="17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>
        <f t="shared" si="85"/>
        <v>1</v>
      </c>
      <c r="Q1135">
        <f t="shared" si="86"/>
        <v>20</v>
      </c>
      <c r="R1135" s="12" t="s">
        <v>8290</v>
      </c>
      <c r="S1135" s="17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>
        <f t="shared" si="85"/>
        <v>0</v>
      </c>
      <c r="Q1136">
        <f t="shared" si="86"/>
        <v>1</v>
      </c>
      <c r="R1136" s="12" t="s">
        <v>8290</v>
      </c>
      <c r="S1136" s="17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>
        <f t="shared" si="85"/>
        <v>5</v>
      </c>
      <c r="Q1137">
        <f t="shared" si="86"/>
        <v>50</v>
      </c>
      <c r="R1137" s="12" t="s">
        <v>8290</v>
      </c>
      <c r="S1137" s="17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>
        <f t="shared" si="85"/>
        <v>6</v>
      </c>
      <c r="Q1138">
        <f t="shared" si="86"/>
        <v>45</v>
      </c>
      <c r="R1138" s="12" t="s">
        <v>8290</v>
      </c>
      <c r="S1138" s="17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>
        <f t="shared" si="85"/>
        <v>40</v>
      </c>
      <c r="Q1139">
        <f t="shared" si="86"/>
        <v>253.21</v>
      </c>
      <c r="R1139" s="12" t="s">
        <v>8290</v>
      </c>
      <c r="S1139" s="17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>
        <f t="shared" si="85"/>
        <v>0</v>
      </c>
      <c r="Q1140">
        <f t="shared" si="86"/>
        <v>31.25</v>
      </c>
      <c r="R1140" s="12" t="s">
        <v>8290</v>
      </c>
      <c r="S1140" s="17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>
        <f t="shared" si="85"/>
        <v>0</v>
      </c>
      <c r="Q1141">
        <f t="shared" si="86"/>
        <v>5</v>
      </c>
      <c r="R1141" s="12" t="s">
        <v>8290</v>
      </c>
      <c r="S1141" s="17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>
        <f t="shared" si="85"/>
        <v>0</v>
      </c>
      <c r="Q1142">
        <f t="shared" si="86"/>
        <v>0</v>
      </c>
      <c r="R1142" s="12" t="s">
        <v>8290</v>
      </c>
      <c r="S1142" s="17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>
        <f t="shared" si="85"/>
        <v>0</v>
      </c>
      <c r="Q1143">
        <f t="shared" si="86"/>
        <v>0</v>
      </c>
      <c r="R1143" s="12" t="s">
        <v>8290</v>
      </c>
      <c r="S1143" s="17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>
        <f t="shared" si="85"/>
        <v>0</v>
      </c>
      <c r="Q1144">
        <f t="shared" si="86"/>
        <v>0</v>
      </c>
      <c r="R1144" s="12" t="s">
        <v>8290</v>
      </c>
      <c r="S1144" s="17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>
        <f t="shared" si="85"/>
        <v>0</v>
      </c>
      <c r="Q1145">
        <f t="shared" si="86"/>
        <v>23.25</v>
      </c>
      <c r="R1145" s="12" t="s">
        <v>8290</v>
      </c>
      <c r="S1145" s="17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>
        <f t="shared" si="85"/>
        <v>0</v>
      </c>
      <c r="Q1146">
        <f t="shared" si="86"/>
        <v>0</v>
      </c>
      <c r="R1146" s="12" t="s">
        <v>8293</v>
      </c>
      <c r="S1146" s="17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>
        <f t="shared" si="85"/>
        <v>0</v>
      </c>
      <c r="Q1147">
        <f t="shared" si="86"/>
        <v>100</v>
      </c>
      <c r="R1147" s="12" t="s">
        <v>8293</v>
      </c>
      <c r="S1147" s="17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>
        <f t="shared" si="85"/>
        <v>9</v>
      </c>
      <c r="Q1148">
        <f t="shared" si="86"/>
        <v>44.17</v>
      </c>
      <c r="R1148" s="12" t="s">
        <v>8293</v>
      </c>
      <c r="S1148" s="17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>
        <f t="shared" si="85"/>
        <v>0</v>
      </c>
      <c r="Q1149">
        <f t="shared" si="86"/>
        <v>0</v>
      </c>
      <c r="R1149" s="12" t="s">
        <v>8293</v>
      </c>
      <c r="S1149" s="17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>
        <f t="shared" si="85"/>
        <v>0</v>
      </c>
      <c r="Q1150">
        <f t="shared" si="86"/>
        <v>24.33</v>
      </c>
      <c r="R1150" s="12" t="s">
        <v>8293</v>
      </c>
      <c r="S1150" s="17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>
        <f t="shared" si="85"/>
        <v>0</v>
      </c>
      <c r="Q1151">
        <f t="shared" si="86"/>
        <v>37.5</v>
      </c>
      <c r="R1151" s="12" t="s">
        <v>8293</v>
      </c>
      <c r="S1151" s="17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>
        <f t="shared" si="85"/>
        <v>10</v>
      </c>
      <c r="Q1152">
        <f t="shared" si="86"/>
        <v>42</v>
      </c>
      <c r="R1152" s="12" t="s">
        <v>8293</v>
      </c>
      <c r="S1152" s="17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>
        <f t="shared" si="85"/>
        <v>0</v>
      </c>
      <c r="Q1153">
        <f t="shared" si="86"/>
        <v>0</v>
      </c>
      <c r="R1153" s="12" t="s">
        <v>8293</v>
      </c>
      <c r="S1153" s="17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>
        <f t="shared" si="85"/>
        <v>6</v>
      </c>
      <c r="Q1154">
        <f t="shared" si="86"/>
        <v>60.73</v>
      </c>
      <c r="R1154" s="12" t="s">
        <v>8293</v>
      </c>
      <c r="S1154" s="17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>
        <f t="shared" ref="P1155:P1218" si="90">ROUND(E1155/D1155*100,0)</f>
        <v>1</v>
      </c>
      <c r="Q1155">
        <f t="shared" ref="Q1155:Q1218" si="91">IFERROR(ROUND(E1155/L1155,2),0)</f>
        <v>50</v>
      </c>
      <c r="R1155" s="12" t="s">
        <v>8293</v>
      </c>
      <c r="S1155" s="17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>
        <f t="shared" si="90"/>
        <v>7</v>
      </c>
      <c r="Q1156">
        <f t="shared" si="91"/>
        <v>108.33</v>
      </c>
      <c r="R1156" s="12" t="s">
        <v>8293</v>
      </c>
      <c r="S1156" s="17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>
        <f t="shared" si="90"/>
        <v>1</v>
      </c>
      <c r="Q1157">
        <f t="shared" si="91"/>
        <v>23.5</v>
      </c>
      <c r="R1157" s="12" t="s">
        <v>8293</v>
      </c>
      <c r="S1157" s="17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>
        <f t="shared" si="90"/>
        <v>0</v>
      </c>
      <c r="Q1158">
        <f t="shared" si="91"/>
        <v>0</v>
      </c>
      <c r="R1158" s="12" t="s">
        <v>8293</v>
      </c>
      <c r="S1158" s="17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>
        <f t="shared" si="90"/>
        <v>2</v>
      </c>
      <c r="Q1159">
        <f t="shared" si="91"/>
        <v>50.33</v>
      </c>
      <c r="R1159" s="12" t="s">
        <v>8293</v>
      </c>
      <c r="S1159" s="17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>
        <f t="shared" si="90"/>
        <v>0</v>
      </c>
      <c r="Q1160">
        <f t="shared" si="91"/>
        <v>11.67</v>
      </c>
      <c r="R1160" s="12" t="s">
        <v>8293</v>
      </c>
      <c r="S1160" s="17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>
        <f t="shared" si="90"/>
        <v>0</v>
      </c>
      <c r="Q1161">
        <f t="shared" si="91"/>
        <v>0</v>
      </c>
      <c r="R1161" s="12" t="s">
        <v>8293</v>
      </c>
      <c r="S1161" s="17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>
        <f t="shared" si="90"/>
        <v>4</v>
      </c>
      <c r="Q1162">
        <f t="shared" si="91"/>
        <v>60.79</v>
      </c>
      <c r="R1162" s="12" t="s">
        <v>8293</v>
      </c>
      <c r="S1162" s="17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>
        <f t="shared" si="90"/>
        <v>0</v>
      </c>
      <c r="Q1163">
        <f t="shared" si="91"/>
        <v>0</v>
      </c>
      <c r="R1163" s="12" t="s">
        <v>8293</v>
      </c>
      <c r="S1163" s="17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>
        <f t="shared" si="90"/>
        <v>0</v>
      </c>
      <c r="Q1164">
        <f t="shared" si="91"/>
        <v>17.5</v>
      </c>
      <c r="R1164" s="12" t="s">
        <v>8293</v>
      </c>
      <c r="S1164" s="17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>
        <f t="shared" si="90"/>
        <v>0</v>
      </c>
      <c r="Q1165">
        <f t="shared" si="91"/>
        <v>0</v>
      </c>
      <c r="R1165" s="12" t="s">
        <v>8293</v>
      </c>
      <c r="S1165" s="17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>
        <f t="shared" si="90"/>
        <v>0</v>
      </c>
      <c r="Q1166">
        <f t="shared" si="91"/>
        <v>0</v>
      </c>
      <c r="R1166" s="12" t="s">
        <v>8293</v>
      </c>
      <c r="S1166" s="17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>
        <f t="shared" si="90"/>
        <v>21</v>
      </c>
      <c r="Q1167">
        <f t="shared" si="91"/>
        <v>82.82</v>
      </c>
      <c r="R1167" s="12" t="s">
        <v>8293</v>
      </c>
      <c r="S1167" s="17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>
        <f t="shared" si="90"/>
        <v>19</v>
      </c>
      <c r="Q1168">
        <f t="shared" si="91"/>
        <v>358.88</v>
      </c>
      <c r="R1168" s="12" t="s">
        <v>8293</v>
      </c>
      <c r="S1168" s="17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>
        <f t="shared" si="90"/>
        <v>2</v>
      </c>
      <c r="Q1169">
        <f t="shared" si="91"/>
        <v>61.19</v>
      </c>
      <c r="R1169" s="12" t="s">
        <v>8293</v>
      </c>
      <c r="S1169" s="17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>
        <f t="shared" si="90"/>
        <v>6</v>
      </c>
      <c r="Q1170">
        <f t="shared" si="91"/>
        <v>340</v>
      </c>
      <c r="R1170" s="12" t="s">
        <v>8293</v>
      </c>
      <c r="S1170" s="17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>
        <f t="shared" si="90"/>
        <v>0</v>
      </c>
      <c r="Q1171">
        <f t="shared" si="91"/>
        <v>5.67</v>
      </c>
      <c r="R1171" s="12" t="s">
        <v>8293</v>
      </c>
      <c r="S1171" s="17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>
        <f t="shared" si="90"/>
        <v>0</v>
      </c>
      <c r="Q1172">
        <f t="shared" si="91"/>
        <v>50</v>
      </c>
      <c r="R1172" s="12" t="s">
        <v>8293</v>
      </c>
      <c r="S1172" s="17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>
        <f t="shared" si="90"/>
        <v>0</v>
      </c>
      <c r="Q1173">
        <f t="shared" si="91"/>
        <v>25</v>
      </c>
      <c r="R1173" s="12" t="s">
        <v>8293</v>
      </c>
      <c r="S1173" s="17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>
        <f t="shared" si="90"/>
        <v>0</v>
      </c>
      <c r="Q1174">
        <f t="shared" si="91"/>
        <v>0</v>
      </c>
      <c r="R1174" s="12" t="s">
        <v>8293</v>
      </c>
      <c r="S1174" s="17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>
        <f t="shared" si="90"/>
        <v>0</v>
      </c>
      <c r="Q1175">
        <f t="shared" si="91"/>
        <v>30</v>
      </c>
      <c r="R1175" s="12" t="s">
        <v>8293</v>
      </c>
      <c r="S1175" s="17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>
        <f t="shared" si="90"/>
        <v>6</v>
      </c>
      <c r="Q1176">
        <f t="shared" si="91"/>
        <v>46.63</v>
      </c>
      <c r="R1176" s="12" t="s">
        <v>8293</v>
      </c>
      <c r="S1176" s="17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>
        <f t="shared" si="90"/>
        <v>3</v>
      </c>
      <c r="Q1177">
        <f t="shared" si="91"/>
        <v>65</v>
      </c>
      <c r="R1177" s="12" t="s">
        <v>8293</v>
      </c>
      <c r="S1177" s="17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>
        <f t="shared" si="90"/>
        <v>0</v>
      </c>
      <c r="Q1178">
        <f t="shared" si="91"/>
        <v>10</v>
      </c>
      <c r="R1178" s="12" t="s">
        <v>8293</v>
      </c>
      <c r="S1178" s="17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>
        <f t="shared" si="90"/>
        <v>0</v>
      </c>
      <c r="Q1179">
        <f t="shared" si="91"/>
        <v>0</v>
      </c>
      <c r="R1179" s="12" t="s">
        <v>8293</v>
      </c>
      <c r="S1179" s="17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>
        <f t="shared" si="90"/>
        <v>0</v>
      </c>
      <c r="Q1180">
        <f t="shared" si="91"/>
        <v>5</v>
      </c>
      <c r="R1180" s="12" t="s">
        <v>8293</v>
      </c>
      <c r="S1180" s="17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>
        <f t="shared" si="90"/>
        <v>5</v>
      </c>
      <c r="Q1181">
        <f t="shared" si="91"/>
        <v>640</v>
      </c>
      <c r="R1181" s="12" t="s">
        <v>8293</v>
      </c>
      <c r="S1181" s="17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>
        <f t="shared" si="90"/>
        <v>12</v>
      </c>
      <c r="Q1182">
        <f t="shared" si="91"/>
        <v>69.12</v>
      </c>
      <c r="R1182" s="12" t="s">
        <v>8293</v>
      </c>
      <c r="S1182" s="17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>
        <f t="shared" si="90"/>
        <v>0</v>
      </c>
      <c r="Q1183">
        <f t="shared" si="91"/>
        <v>1.33</v>
      </c>
      <c r="R1183" s="12" t="s">
        <v>8293</v>
      </c>
      <c r="S1183" s="17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>
        <f t="shared" si="90"/>
        <v>4</v>
      </c>
      <c r="Q1184">
        <f t="shared" si="91"/>
        <v>10.5</v>
      </c>
      <c r="R1184" s="12" t="s">
        <v>8293</v>
      </c>
      <c r="S1184" s="17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>
        <f t="shared" si="90"/>
        <v>4</v>
      </c>
      <c r="Q1185">
        <f t="shared" si="91"/>
        <v>33.33</v>
      </c>
      <c r="R1185" s="12" t="s">
        <v>8293</v>
      </c>
      <c r="S1185" s="17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>
        <f t="shared" si="90"/>
        <v>105</v>
      </c>
      <c r="Q1186">
        <f t="shared" si="91"/>
        <v>61.56</v>
      </c>
      <c r="R1186" s="12" t="s">
        <v>8295</v>
      </c>
      <c r="S1186" s="17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>
        <f t="shared" si="90"/>
        <v>105</v>
      </c>
      <c r="Q1187">
        <f t="shared" si="91"/>
        <v>118.74</v>
      </c>
      <c r="R1187" s="12" t="s">
        <v>8295</v>
      </c>
      <c r="S1187" s="17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>
        <f t="shared" si="90"/>
        <v>107</v>
      </c>
      <c r="Q1188">
        <f t="shared" si="91"/>
        <v>65.08</v>
      </c>
      <c r="R1188" s="12" t="s">
        <v>8295</v>
      </c>
      <c r="S1188" s="17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>
        <f t="shared" si="90"/>
        <v>104</v>
      </c>
      <c r="Q1189">
        <f t="shared" si="91"/>
        <v>130.16</v>
      </c>
      <c r="R1189" s="12" t="s">
        <v>8295</v>
      </c>
      <c r="S1189" s="17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>
        <f t="shared" si="90"/>
        <v>161</v>
      </c>
      <c r="Q1190">
        <f t="shared" si="91"/>
        <v>37.78</v>
      </c>
      <c r="R1190" s="12" t="s">
        <v>8295</v>
      </c>
      <c r="S1190" s="17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>
        <f t="shared" si="90"/>
        <v>108</v>
      </c>
      <c r="Q1191">
        <f t="shared" si="91"/>
        <v>112.79</v>
      </c>
      <c r="R1191" s="12" t="s">
        <v>8295</v>
      </c>
      <c r="S1191" s="17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>
        <f t="shared" si="90"/>
        <v>135</v>
      </c>
      <c r="Q1192">
        <f t="shared" si="91"/>
        <v>51.92</v>
      </c>
      <c r="R1192" s="12" t="s">
        <v>8295</v>
      </c>
      <c r="S1192" s="17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>
        <f t="shared" si="90"/>
        <v>109</v>
      </c>
      <c r="Q1193">
        <f t="shared" si="91"/>
        <v>89.24</v>
      </c>
      <c r="R1193" s="12" t="s">
        <v>8295</v>
      </c>
      <c r="S1193" s="17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>
        <f t="shared" si="90"/>
        <v>290</v>
      </c>
      <c r="Q1194">
        <f t="shared" si="91"/>
        <v>19.329999999999998</v>
      </c>
      <c r="R1194" s="12" t="s">
        <v>8295</v>
      </c>
      <c r="S1194" s="17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>
        <f t="shared" si="90"/>
        <v>104</v>
      </c>
      <c r="Q1195">
        <f t="shared" si="91"/>
        <v>79.97</v>
      </c>
      <c r="R1195" s="12" t="s">
        <v>8295</v>
      </c>
      <c r="S1195" s="17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>
        <f t="shared" si="90"/>
        <v>322</v>
      </c>
      <c r="Q1196">
        <f t="shared" si="91"/>
        <v>56.41</v>
      </c>
      <c r="R1196" s="12" t="s">
        <v>8295</v>
      </c>
      <c r="S1196" s="17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>
        <f t="shared" si="90"/>
        <v>135</v>
      </c>
      <c r="Q1197">
        <f t="shared" si="91"/>
        <v>79.41</v>
      </c>
      <c r="R1197" s="12" t="s">
        <v>8295</v>
      </c>
      <c r="S1197" s="17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>
        <f t="shared" si="90"/>
        <v>270</v>
      </c>
      <c r="Q1198">
        <f t="shared" si="91"/>
        <v>76.44</v>
      </c>
      <c r="R1198" s="12" t="s">
        <v>8295</v>
      </c>
      <c r="S1198" s="17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>
        <f t="shared" si="90"/>
        <v>253</v>
      </c>
      <c r="Q1199">
        <f t="shared" si="91"/>
        <v>121</v>
      </c>
      <c r="R1199" s="12" t="s">
        <v>8295</v>
      </c>
      <c r="S1199" s="17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>
        <f t="shared" si="90"/>
        <v>261</v>
      </c>
      <c r="Q1200">
        <f t="shared" si="91"/>
        <v>54.62</v>
      </c>
      <c r="R1200" s="12" t="s">
        <v>8295</v>
      </c>
      <c r="S1200" s="17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>
        <f t="shared" si="90"/>
        <v>101</v>
      </c>
      <c r="Q1201">
        <f t="shared" si="91"/>
        <v>299.22000000000003</v>
      </c>
      <c r="R1201" s="12" t="s">
        <v>8295</v>
      </c>
      <c r="S1201" s="17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>
        <f t="shared" si="90"/>
        <v>126</v>
      </c>
      <c r="Q1202">
        <f t="shared" si="91"/>
        <v>58.53</v>
      </c>
      <c r="R1202" s="12" t="s">
        <v>8295</v>
      </c>
      <c r="S1202" s="17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>
        <f t="shared" si="90"/>
        <v>102</v>
      </c>
      <c r="Q1203">
        <f t="shared" si="91"/>
        <v>55.37</v>
      </c>
      <c r="R1203" s="12" t="s">
        <v>8295</v>
      </c>
      <c r="S1203" s="17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>
        <f t="shared" si="90"/>
        <v>199</v>
      </c>
      <c r="Q1204">
        <f t="shared" si="91"/>
        <v>183.8</v>
      </c>
      <c r="R1204" s="12" t="s">
        <v>8295</v>
      </c>
      <c r="S1204" s="17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>
        <f t="shared" si="90"/>
        <v>102</v>
      </c>
      <c r="Q1205">
        <f t="shared" si="91"/>
        <v>165.35</v>
      </c>
      <c r="R1205" s="12" t="s">
        <v>8295</v>
      </c>
      <c r="S1205" s="17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>
        <f t="shared" si="90"/>
        <v>103</v>
      </c>
      <c r="Q1206">
        <f t="shared" si="91"/>
        <v>234.79</v>
      </c>
      <c r="R1206" s="12" t="s">
        <v>8295</v>
      </c>
      <c r="S1206" s="17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>
        <f t="shared" si="90"/>
        <v>101</v>
      </c>
      <c r="Q1207">
        <f t="shared" si="91"/>
        <v>211.48</v>
      </c>
      <c r="R1207" s="12" t="s">
        <v>8295</v>
      </c>
      <c r="S1207" s="17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>
        <f t="shared" si="90"/>
        <v>115</v>
      </c>
      <c r="Q1208">
        <f t="shared" si="91"/>
        <v>32.340000000000003</v>
      </c>
      <c r="R1208" s="12" t="s">
        <v>8295</v>
      </c>
      <c r="S1208" s="17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>
        <f t="shared" si="90"/>
        <v>104</v>
      </c>
      <c r="Q1209">
        <f t="shared" si="91"/>
        <v>123.38</v>
      </c>
      <c r="R1209" s="12" t="s">
        <v>8295</v>
      </c>
      <c r="S1209" s="17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>
        <f t="shared" si="90"/>
        <v>155</v>
      </c>
      <c r="Q1210">
        <f t="shared" si="91"/>
        <v>207.07</v>
      </c>
      <c r="R1210" s="12" t="s">
        <v>8295</v>
      </c>
      <c r="S1210" s="17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>
        <f t="shared" si="90"/>
        <v>106</v>
      </c>
      <c r="Q1211">
        <f t="shared" si="91"/>
        <v>138.26</v>
      </c>
      <c r="R1211" s="12" t="s">
        <v>8295</v>
      </c>
      <c r="S1211" s="17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>
        <f t="shared" si="90"/>
        <v>254</v>
      </c>
      <c r="Q1212">
        <f t="shared" si="91"/>
        <v>493.82</v>
      </c>
      <c r="R1212" s="12" t="s">
        <v>8295</v>
      </c>
      <c r="S1212" s="17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>
        <f t="shared" si="90"/>
        <v>101</v>
      </c>
      <c r="Q1213">
        <f t="shared" si="91"/>
        <v>168.5</v>
      </c>
      <c r="R1213" s="12" t="s">
        <v>8295</v>
      </c>
      <c r="S1213" s="17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>
        <f t="shared" si="90"/>
        <v>129</v>
      </c>
      <c r="Q1214">
        <f t="shared" si="91"/>
        <v>38.869999999999997</v>
      </c>
      <c r="R1214" s="12" t="s">
        <v>8295</v>
      </c>
      <c r="S1214" s="17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>
        <f t="shared" si="90"/>
        <v>102</v>
      </c>
      <c r="Q1215">
        <f t="shared" si="91"/>
        <v>61.53</v>
      </c>
      <c r="R1215" s="12" t="s">
        <v>8295</v>
      </c>
      <c r="S1215" s="17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>
        <f t="shared" si="90"/>
        <v>132</v>
      </c>
      <c r="Q1216">
        <f t="shared" si="91"/>
        <v>105.44</v>
      </c>
      <c r="R1216" s="12" t="s">
        <v>8295</v>
      </c>
      <c r="S1216" s="17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>
        <f t="shared" si="90"/>
        <v>786</v>
      </c>
      <c r="Q1217">
        <f t="shared" si="91"/>
        <v>71.59</v>
      </c>
      <c r="R1217" s="12" t="s">
        <v>8295</v>
      </c>
      <c r="S1217" s="17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>
        <f t="shared" si="90"/>
        <v>146</v>
      </c>
      <c r="Q1218">
        <f t="shared" si="91"/>
        <v>91.88</v>
      </c>
      <c r="R1218" s="12" t="s">
        <v>8295</v>
      </c>
      <c r="S1218" s="17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>
        <f t="shared" ref="P1219:P1282" si="95">ROUND(E1219/D1219*100,0)</f>
        <v>103</v>
      </c>
      <c r="Q1219">
        <f t="shared" ref="Q1219:Q1282" si="96">IFERROR(ROUND(E1219/L1219,2),0)</f>
        <v>148.57</v>
      </c>
      <c r="R1219" s="12" t="s">
        <v>8295</v>
      </c>
      <c r="S1219" s="17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>
        <f t="shared" si="95"/>
        <v>172</v>
      </c>
      <c r="Q1220">
        <f t="shared" si="96"/>
        <v>174.21</v>
      </c>
      <c r="R1220" s="12" t="s">
        <v>8295</v>
      </c>
      <c r="S1220" s="17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>
        <f t="shared" si="95"/>
        <v>159</v>
      </c>
      <c r="Q1221">
        <f t="shared" si="96"/>
        <v>102.86</v>
      </c>
      <c r="R1221" s="12" t="s">
        <v>8295</v>
      </c>
      <c r="S1221" s="17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>
        <f t="shared" si="95"/>
        <v>104</v>
      </c>
      <c r="Q1222">
        <f t="shared" si="96"/>
        <v>111.18</v>
      </c>
      <c r="R1222" s="12" t="s">
        <v>8295</v>
      </c>
      <c r="S1222" s="17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>
        <f t="shared" si="95"/>
        <v>111</v>
      </c>
      <c r="Q1223">
        <f t="shared" si="96"/>
        <v>23.8</v>
      </c>
      <c r="R1223" s="12" t="s">
        <v>8295</v>
      </c>
      <c r="S1223" s="17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>
        <f t="shared" si="95"/>
        <v>280</v>
      </c>
      <c r="Q1224">
        <f t="shared" si="96"/>
        <v>81.27</v>
      </c>
      <c r="R1224" s="12" t="s">
        <v>8295</v>
      </c>
      <c r="S1224" s="17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>
        <f t="shared" si="95"/>
        <v>112</v>
      </c>
      <c r="Q1225">
        <f t="shared" si="96"/>
        <v>116.21</v>
      </c>
      <c r="R1225" s="12" t="s">
        <v>8295</v>
      </c>
      <c r="S1225" s="17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>
        <f t="shared" si="95"/>
        <v>7</v>
      </c>
      <c r="Q1226">
        <f t="shared" si="96"/>
        <v>58.89</v>
      </c>
      <c r="R1226" s="12" t="s">
        <v>8282</v>
      </c>
      <c r="S1226" s="17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>
        <f t="shared" si="95"/>
        <v>4</v>
      </c>
      <c r="Q1227">
        <f t="shared" si="96"/>
        <v>44</v>
      </c>
      <c r="R1227" s="12" t="s">
        <v>8282</v>
      </c>
      <c r="S1227" s="17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>
        <f t="shared" si="95"/>
        <v>4</v>
      </c>
      <c r="Q1228">
        <f t="shared" si="96"/>
        <v>48.43</v>
      </c>
      <c r="R1228" s="12" t="s">
        <v>8282</v>
      </c>
      <c r="S1228" s="17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>
        <f t="shared" si="95"/>
        <v>0</v>
      </c>
      <c r="Q1229">
        <f t="shared" si="96"/>
        <v>0</v>
      </c>
      <c r="R1229" s="12" t="s">
        <v>8282</v>
      </c>
      <c r="S1229" s="17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>
        <f t="shared" si="95"/>
        <v>29</v>
      </c>
      <c r="Q1230">
        <f t="shared" si="96"/>
        <v>61.04</v>
      </c>
      <c r="R1230" s="12" t="s">
        <v>8282</v>
      </c>
      <c r="S1230" s="17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>
        <f t="shared" si="95"/>
        <v>1</v>
      </c>
      <c r="Q1231">
        <f t="shared" si="96"/>
        <v>25</v>
      </c>
      <c r="R1231" s="12" t="s">
        <v>8282</v>
      </c>
      <c r="S1231" s="17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>
        <f t="shared" si="95"/>
        <v>0</v>
      </c>
      <c r="Q1232">
        <f t="shared" si="96"/>
        <v>0</v>
      </c>
      <c r="R1232" s="12" t="s">
        <v>8282</v>
      </c>
      <c r="S1232" s="17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>
        <f t="shared" si="95"/>
        <v>0</v>
      </c>
      <c r="Q1233">
        <f t="shared" si="96"/>
        <v>0</v>
      </c>
      <c r="R1233" s="12" t="s">
        <v>8282</v>
      </c>
      <c r="S1233" s="17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>
        <f t="shared" si="95"/>
        <v>1</v>
      </c>
      <c r="Q1234">
        <f t="shared" si="96"/>
        <v>40</v>
      </c>
      <c r="R1234" s="12" t="s">
        <v>8282</v>
      </c>
      <c r="S1234" s="17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>
        <f t="shared" si="95"/>
        <v>12</v>
      </c>
      <c r="Q1235">
        <f t="shared" si="96"/>
        <v>19.329999999999998</v>
      </c>
      <c r="R1235" s="12" t="s">
        <v>8282</v>
      </c>
      <c r="S1235" s="17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>
        <f t="shared" si="95"/>
        <v>0</v>
      </c>
      <c r="Q1236">
        <f t="shared" si="96"/>
        <v>0</v>
      </c>
      <c r="R1236" s="12" t="s">
        <v>8282</v>
      </c>
      <c r="S1236" s="17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>
        <f t="shared" si="95"/>
        <v>3</v>
      </c>
      <c r="Q1237">
        <f t="shared" si="96"/>
        <v>35</v>
      </c>
      <c r="R1237" s="12" t="s">
        <v>8282</v>
      </c>
      <c r="S1237" s="17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>
        <f t="shared" si="95"/>
        <v>0</v>
      </c>
      <c r="Q1238">
        <f t="shared" si="96"/>
        <v>0</v>
      </c>
      <c r="R1238" s="12" t="s">
        <v>8282</v>
      </c>
      <c r="S1238" s="17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>
        <f t="shared" si="95"/>
        <v>0</v>
      </c>
      <c r="Q1239">
        <f t="shared" si="96"/>
        <v>0</v>
      </c>
      <c r="R1239" s="12" t="s">
        <v>8282</v>
      </c>
      <c r="S1239" s="17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>
        <f t="shared" si="95"/>
        <v>18</v>
      </c>
      <c r="Q1240">
        <f t="shared" si="96"/>
        <v>59.33</v>
      </c>
      <c r="R1240" s="12" t="s">
        <v>8282</v>
      </c>
      <c r="S1240" s="17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>
        <f t="shared" si="95"/>
        <v>0</v>
      </c>
      <c r="Q1241">
        <f t="shared" si="96"/>
        <v>0</v>
      </c>
      <c r="R1241" s="12" t="s">
        <v>8282</v>
      </c>
      <c r="S1241" s="17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>
        <f t="shared" si="95"/>
        <v>3</v>
      </c>
      <c r="Q1242">
        <f t="shared" si="96"/>
        <v>30.13</v>
      </c>
      <c r="R1242" s="12" t="s">
        <v>8282</v>
      </c>
      <c r="S1242" s="17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>
        <f t="shared" si="95"/>
        <v>51</v>
      </c>
      <c r="Q1243">
        <f t="shared" si="96"/>
        <v>74.62</v>
      </c>
      <c r="R1243" s="12" t="s">
        <v>8282</v>
      </c>
      <c r="S1243" s="17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>
        <f t="shared" si="95"/>
        <v>1</v>
      </c>
      <c r="Q1244">
        <f t="shared" si="96"/>
        <v>5</v>
      </c>
      <c r="R1244" s="12" t="s">
        <v>8282</v>
      </c>
      <c r="S1244" s="17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>
        <f t="shared" si="95"/>
        <v>14</v>
      </c>
      <c r="Q1245">
        <f t="shared" si="96"/>
        <v>44.5</v>
      </c>
      <c r="R1245" s="12" t="s">
        <v>8282</v>
      </c>
      <c r="S1245" s="17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>
        <f t="shared" si="95"/>
        <v>104</v>
      </c>
      <c r="Q1246">
        <f t="shared" si="96"/>
        <v>46.13</v>
      </c>
      <c r="R1246" s="12" t="s">
        <v>8282</v>
      </c>
      <c r="S1246" s="17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>
        <f t="shared" si="95"/>
        <v>120</v>
      </c>
      <c r="Q1247">
        <f t="shared" si="96"/>
        <v>141.47</v>
      </c>
      <c r="R1247" s="12" t="s">
        <v>8282</v>
      </c>
      <c r="S1247" s="17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>
        <f t="shared" si="95"/>
        <v>117</v>
      </c>
      <c r="Q1248">
        <f t="shared" si="96"/>
        <v>75.48</v>
      </c>
      <c r="R1248" s="12" t="s">
        <v>8282</v>
      </c>
      <c r="S1248" s="17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>
        <f t="shared" si="95"/>
        <v>122</v>
      </c>
      <c r="Q1249">
        <f t="shared" si="96"/>
        <v>85.5</v>
      </c>
      <c r="R1249" s="12" t="s">
        <v>8282</v>
      </c>
      <c r="S1249" s="17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>
        <f t="shared" si="95"/>
        <v>152</v>
      </c>
      <c r="Q1250">
        <f t="shared" si="96"/>
        <v>64.25</v>
      </c>
      <c r="R1250" s="12" t="s">
        <v>8282</v>
      </c>
      <c r="S1250" s="17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>
        <f t="shared" si="95"/>
        <v>104</v>
      </c>
      <c r="Q1251">
        <f t="shared" si="96"/>
        <v>64.47</v>
      </c>
      <c r="R1251" s="12" t="s">
        <v>8282</v>
      </c>
      <c r="S1251" s="17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>
        <f t="shared" si="95"/>
        <v>200</v>
      </c>
      <c r="Q1252">
        <f t="shared" si="96"/>
        <v>118.2</v>
      </c>
      <c r="R1252" s="12" t="s">
        <v>8282</v>
      </c>
      <c r="S1252" s="17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>
        <f t="shared" si="95"/>
        <v>102</v>
      </c>
      <c r="Q1253">
        <f t="shared" si="96"/>
        <v>82.54</v>
      </c>
      <c r="R1253" s="12" t="s">
        <v>8282</v>
      </c>
      <c r="S1253" s="17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>
        <f t="shared" si="95"/>
        <v>138</v>
      </c>
      <c r="Q1254">
        <f t="shared" si="96"/>
        <v>34.17</v>
      </c>
      <c r="R1254" s="12" t="s">
        <v>8282</v>
      </c>
      <c r="S1254" s="17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>
        <f t="shared" si="95"/>
        <v>303833</v>
      </c>
      <c r="Q1255">
        <f t="shared" si="96"/>
        <v>42.73</v>
      </c>
      <c r="R1255" s="12" t="s">
        <v>8282</v>
      </c>
      <c r="S1255" s="17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>
        <f t="shared" si="95"/>
        <v>199</v>
      </c>
      <c r="Q1256">
        <f t="shared" si="96"/>
        <v>94.49</v>
      </c>
      <c r="R1256" s="12" t="s">
        <v>8282</v>
      </c>
      <c r="S1256" s="17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>
        <f t="shared" si="95"/>
        <v>202</v>
      </c>
      <c r="Q1257">
        <f t="shared" si="96"/>
        <v>55.7</v>
      </c>
      <c r="R1257" s="12" t="s">
        <v>8282</v>
      </c>
      <c r="S1257" s="17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>
        <f t="shared" si="95"/>
        <v>118</v>
      </c>
      <c r="Q1258">
        <f t="shared" si="96"/>
        <v>98.03</v>
      </c>
      <c r="R1258" s="12" t="s">
        <v>8282</v>
      </c>
      <c r="S1258" s="17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>
        <f t="shared" si="95"/>
        <v>295</v>
      </c>
      <c r="Q1259">
        <f t="shared" si="96"/>
        <v>92.1</v>
      </c>
      <c r="R1259" s="12" t="s">
        <v>8282</v>
      </c>
      <c r="S1259" s="17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>
        <f t="shared" si="95"/>
        <v>213</v>
      </c>
      <c r="Q1260">
        <f t="shared" si="96"/>
        <v>38.18</v>
      </c>
      <c r="R1260" s="12" t="s">
        <v>8282</v>
      </c>
      <c r="S1260" s="17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>
        <f t="shared" si="95"/>
        <v>104</v>
      </c>
      <c r="Q1261">
        <f t="shared" si="96"/>
        <v>27.15</v>
      </c>
      <c r="R1261" s="12" t="s">
        <v>8282</v>
      </c>
      <c r="S1261" s="17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>
        <f t="shared" si="95"/>
        <v>114</v>
      </c>
      <c r="Q1262">
        <f t="shared" si="96"/>
        <v>50.69</v>
      </c>
      <c r="R1262" s="12" t="s">
        <v>8282</v>
      </c>
      <c r="S1262" s="17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>
        <f t="shared" si="95"/>
        <v>101</v>
      </c>
      <c r="Q1263">
        <f t="shared" si="96"/>
        <v>38.94</v>
      </c>
      <c r="R1263" s="12" t="s">
        <v>8282</v>
      </c>
      <c r="S1263" s="17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>
        <f t="shared" si="95"/>
        <v>125</v>
      </c>
      <c r="Q1264">
        <f t="shared" si="96"/>
        <v>77.64</v>
      </c>
      <c r="R1264" s="12" t="s">
        <v>8282</v>
      </c>
      <c r="S1264" s="17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>
        <f t="shared" si="95"/>
        <v>119</v>
      </c>
      <c r="Q1265">
        <f t="shared" si="96"/>
        <v>43.54</v>
      </c>
      <c r="R1265" s="12" t="s">
        <v>8282</v>
      </c>
      <c r="S1265" s="17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>
        <f t="shared" si="95"/>
        <v>166</v>
      </c>
      <c r="Q1266">
        <f t="shared" si="96"/>
        <v>31.82</v>
      </c>
      <c r="R1266" s="12" t="s">
        <v>8282</v>
      </c>
      <c r="S1266" s="17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>
        <f t="shared" si="95"/>
        <v>119</v>
      </c>
      <c r="Q1267">
        <f t="shared" si="96"/>
        <v>63.18</v>
      </c>
      <c r="R1267" s="12" t="s">
        <v>8282</v>
      </c>
      <c r="S1267" s="17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>
        <f t="shared" si="95"/>
        <v>100</v>
      </c>
      <c r="Q1268">
        <f t="shared" si="96"/>
        <v>190.9</v>
      </c>
      <c r="R1268" s="12" t="s">
        <v>8282</v>
      </c>
      <c r="S1268" s="17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>
        <f t="shared" si="95"/>
        <v>102</v>
      </c>
      <c r="Q1269">
        <f t="shared" si="96"/>
        <v>140.86000000000001</v>
      </c>
      <c r="R1269" s="12" t="s">
        <v>8282</v>
      </c>
      <c r="S1269" s="17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>
        <f t="shared" si="95"/>
        <v>117</v>
      </c>
      <c r="Q1270">
        <f t="shared" si="96"/>
        <v>76.92</v>
      </c>
      <c r="R1270" s="12" t="s">
        <v>8282</v>
      </c>
      <c r="S1270" s="17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>
        <f t="shared" si="95"/>
        <v>109</v>
      </c>
      <c r="Q1271">
        <f t="shared" si="96"/>
        <v>99.16</v>
      </c>
      <c r="R1271" s="12" t="s">
        <v>8282</v>
      </c>
      <c r="S1271" s="17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>
        <f t="shared" si="95"/>
        <v>115</v>
      </c>
      <c r="Q1272">
        <f t="shared" si="96"/>
        <v>67.88</v>
      </c>
      <c r="R1272" s="12" t="s">
        <v>8282</v>
      </c>
      <c r="S1272" s="17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>
        <f t="shared" si="95"/>
        <v>102</v>
      </c>
      <c r="Q1273">
        <f t="shared" si="96"/>
        <v>246.29</v>
      </c>
      <c r="R1273" s="12" t="s">
        <v>8282</v>
      </c>
      <c r="S1273" s="17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>
        <f t="shared" si="95"/>
        <v>106</v>
      </c>
      <c r="Q1274">
        <f t="shared" si="96"/>
        <v>189.29</v>
      </c>
      <c r="R1274" s="12" t="s">
        <v>8282</v>
      </c>
      <c r="S1274" s="17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>
        <f t="shared" si="95"/>
        <v>104</v>
      </c>
      <c r="Q1275">
        <f t="shared" si="96"/>
        <v>76.67</v>
      </c>
      <c r="R1275" s="12" t="s">
        <v>8282</v>
      </c>
      <c r="S1275" s="17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>
        <f t="shared" si="95"/>
        <v>155</v>
      </c>
      <c r="Q1276">
        <f t="shared" si="96"/>
        <v>82.96</v>
      </c>
      <c r="R1276" s="12" t="s">
        <v>8282</v>
      </c>
      <c r="S1276" s="17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>
        <f t="shared" si="95"/>
        <v>162</v>
      </c>
      <c r="Q1277">
        <f t="shared" si="96"/>
        <v>62.52</v>
      </c>
      <c r="R1277" s="12" t="s">
        <v>8282</v>
      </c>
      <c r="S1277" s="17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>
        <f t="shared" si="95"/>
        <v>104</v>
      </c>
      <c r="Q1278">
        <f t="shared" si="96"/>
        <v>46.07</v>
      </c>
      <c r="R1278" s="12" t="s">
        <v>8282</v>
      </c>
      <c r="S1278" s="17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>
        <f t="shared" si="95"/>
        <v>106</v>
      </c>
      <c r="Q1279">
        <f t="shared" si="96"/>
        <v>38.54</v>
      </c>
      <c r="R1279" s="12" t="s">
        <v>8282</v>
      </c>
      <c r="S1279" s="17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>
        <f t="shared" si="95"/>
        <v>155</v>
      </c>
      <c r="Q1280">
        <f t="shared" si="96"/>
        <v>53.01</v>
      </c>
      <c r="R1280" s="12" t="s">
        <v>8282</v>
      </c>
      <c r="S1280" s="17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>
        <f t="shared" si="95"/>
        <v>111</v>
      </c>
      <c r="Q1281">
        <f t="shared" si="96"/>
        <v>73.36</v>
      </c>
      <c r="R1281" s="12" t="s">
        <v>8282</v>
      </c>
      <c r="S1281" s="17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>
        <f t="shared" si="95"/>
        <v>111</v>
      </c>
      <c r="Q1282">
        <f t="shared" si="96"/>
        <v>127.98</v>
      </c>
      <c r="R1282" s="12" t="s">
        <v>8282</v>
      </c>
      <c r="S1282" s="17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>
        <f t="shared" ref="P1283:P1346" si="100">ROUND(E1283/D1283*100,0)</f>
        <v>111</v>
      </c>
      <c r="Q1283">
        <f t="shared" ref="Q1283:Q1346" si="101">IFERROR(ROUND(E1283/L1283,2),0)</f>
        <v>104.73</v>
      </c>
      <c r="R1283" s="12" t="s">
        <v>8282</v>
      </c>
      <c r="S1283" s="17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>
        <f t="shared" si="100"/>
        <v>124</v>
      </c>
      <c r="Q1284">
        <f t="shared" si="101"/>
        <v>67.67</v>
      </c>
      <c r="R1284" s="12" t="s">
        <v>8282</v>
      </c>
      <c r="S1284" s="17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>
        <f t="shared" si="100"/>
        <v>211</v>
      </c>
      <c r="Q1285">
        <f t="shared" si="101"/>
        <v>95.93</v>
      </c>
      <c r="R1285" s="12" t="s">
        <v>8282</v>
      </c>
      <c r="S1285" s="17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>
        <f t="shared" si="100"/>
        <v>101</v>
      </c>
      <c r="Q1286">
        <f t="shared" si="101"/>
        <v>65.16</v>
      </c>
      <c r="R1286" s="12" t="s">
        <v>8274</v>
      </c>
      <c r="S1286" s="17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>
        <f t="shared" si="100"/>
        <v>102</v>
      </c>
      <c r="Q1287">
        <f t="shared" si="101"/>
        <v>32.270000000000003</v>
      </c>
      <c r="R1287" s="12" t="s">
        <v>8274</v>
      </c>
      <c r="S1287" s="17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>
        <f t="shared" si="100"/>
        <v>108</v>
      </c>
      <c r="Q1288">
        <f t="shared" si="101"/>
        <v>81.25</v>
      </c>
      <c r="R1288" s="12" t="s">
        <v>8274</v>
      </c>
      <c r="S1288" s="17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>
        <f t="shared" si="100"/>
        <v>242</v>
      </c>
      <c r="Q1289">
        <f t="shared" si="101"/>
        <v>24.2</v>
      </c>
      <c r="R1289" s="12" t="s">
        <v>8274</v>
      </c>
      <c r="S1289" s="17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>
        <f t="shared" si="100"/>
        <v>100</v>
      </c>
      <c r="Q1290">
        <f t="shared" si="101"/>
        <v>65.87</v>
      </c>
      <c r="R1290" s="12" t="s">
        <v>8274</v>
      </c>
      <c r="S1290" s="17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>
        <f t="shared" si="100"/>
        <v>125</v>
      </c>
      <c r="Q1291">
        <f t="shared" si="101"/>
        <v>36.08</v>
      </c>
      <c r="R1291" s="12" t="s">
        <v>8274</v>
      </c>
      <c r="S1291" s="17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>
        <f t="shared" si="100"/>
        <v>109</v>
      </c>
      <c r="Q1292">
        <f t="shared" si="101"/>
        <v>44.19</v>
      </c>
      <c r="R1292" s="12" t="s">
        <v>8274</v>
      </c>
      <c r="S1292" s="17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>
        <f t="shared" si="100"/>
        <v>146</v>
      </c>
      <c r="Q1293">
        <f t="shared" si="101"/>
        <v>104.07</v>
      </c>
      <c r="R1293" s="12" t="s">
        <v>8274</v>
      </c>
      <c r="S1293" s="17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>
        <f t="shared" si="100"/>
        <v>110</v>
      </c>
      <c r="Q1294">
        <f t="shared" si="101"/>
        <v>35.96</v>
      </c>
      <c r="R1294" s="12" t="s">
        <v>8274</v>
      </c>
      <c r="S1294" s="17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>
        <f t="shared" si="100"/>
        <v>102</v>
      </c>
      <c r="Q1295">
        <f t="shared" si="101"/>
        <v>127.79</v>
      </c>
      <c r="R1295" s="12" t="s">
        <v>8274</v>
      </c>
      <c r="S1295" s="17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>
        <f t="shared" si="100"/>
        <v>122</v>
      </c>
      <c r="Q1296">
        <f t="shared" si="101"/>
        <v>27.73</v>
      </c>
      <c r="R1296" s="12" t="s">
        <v>8274</v>
      </c>
      <c r="S1296" s="17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>
        <f t="shared" si="100"/>
        <v>102</v>
      </c>
      <c r="Q1297">
        <f t="shared" si="101"/>
        <v>39.83</v>
      </c>
      <c r="R1297" s="12" t="s">
        <v>8274</v>
      </c>
      <c r="S1297" s="17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>
        <f t="shared" si="100"/>
        <v>141</v>
      </c>
      <c r="Q1298">
        <f t="shared" si="101"/>
        <v>52.17</v>
      </c>
      <c r="R1298" s="12" t="s">
        <v>8274</v>
      </c>
      <c r="S1298" s="17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>
        <f t="shared" si="100"/>
        <v>110</v>
      </c>
      <c r="Q1299">
        <f t="shared" si="101"/>
        <v>92.04</v>
      </c>
      <c r="R1299" s="12" t="s">
        <v>8274</v>
      </c>
      <c r="S1299" s="17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>
        <f t="shared" si="100"/>
        <v>105</v>
      </c>
      <c r="Q1300">
        <f t="shared" si="101"/>
        <v>63.42</v>
      </c>
      <c r="R1300" s="12" t="s">
        <v>8274</v>
      </c>
      <c r="S1300" s="17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>
        <f t="shared" si="100"/>
        <v>124</v>
      </c>
      <c r="Q1301">
        <f t="shared" si="101"/>
        <v>135.63</v>
      </c>
      <c r="R1301" s="12" t="s">
        <v>8274</v>
      </c>
      <c r="S1301" s="17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>
        <f t="shared" si="100"/>
        <v>135</v>
      </c>
      <c r="Q1302">
        <f t="shared" si="101"/>
        <v>168.75</v>
      </c>
      <c r="R1302" s="12" t="s">
        <v>8274</v>
      </c>
      <c r="S1302" s="17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>
        <f t="shared" si="100"/>
        <v>103</v>
      </c>
      <c r="Q1303">
        <f t="shared" si="101"/>
        <v>70.86</v>
      </c>
      <c r="R1303" s="12" t="s">
        <v>8274</v>
      </c>
      <c r="S1303" s="17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>
        <f t="shared" si="100"/>
        <v>100</v>
      </c>
      <c r="Q1304">
        <f t="shared" si="101"/>
        <v>50</v>
      </c>
      <c r="R1304" s="12" t="s">
        <v>8274</v>
      </c>
      <c r="S1304" s="17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>
        <f t="shared" si="100"/>
        <v>130</v>
      </c>
      <c r="Q1305">
        <f t="shared" si="101"/>
        <v>42.21</v>
      </c>
      <c r="R1305" s="12" t="s">
        <v>8274</v>
      </c>
      <c r="S1305" s="17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>
        <f t="shared" si="100"/>
        <v>40</v>
      </c>
      <c r="Q1306">
        <f t="shared" si="101"/>
        <v>152.41</v>
      </c>
      <c r="R1306" s="12" t="s">
        <v>8276</v>
      </c>
      <c r="S1306" s="17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>
        <f t="shared" si="100"/>
        <v>26</v>
      </c>
      <c r="Q1307">
        <f t="shared" si="101"/>
        <v>90.62</v>
      </c>
      <c r="R1307" s="12" t="s">
        <v>8276</v>
      </c>
      <c r="S1307" s="17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>
        <f t="shared" si="100"/>
        <v>65</v>
      </c>
      <c r="Q1308">
        <f t="shared" si="101"/>
        <v>201.6</v>
      </c>
      <c r="R1308" s="12" t="s">
        <v>8276</v>
      </c>
      <c r="S1308" s="17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>
        <f t="shared" si="100"/>
        <v>12</v>
      </c>
      <c r="Q1309">
        <f t="shared" si="101"/>
        <v>127.93</v>
      </c>
      <c r="R1309" s="12" t="s">
        <v>8276</v>
      </c>
      <c r="S1309" s="17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>
        <f t="shared" si="100"/>
        <v>11</v>
      </c>
      <c r="Q1310">
        <f t="shared" si="101"/>
        <v>29.89</v>
      </c>
      <c r="R1310" s="12" t="s">
        <v>8276</v>
      </c>
      <c r="S1310" s="17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>
        <f t="shared" si="100"/>
        <v>112</v>
      </c>
      <c r="Q1311">
        <f t="shared" si="101"/>
        <v>367.97</v>
      </c>
      <c r="R1311" s="12" t="s">
        <v>8276</v>
      </c>
      <c r="S1311" s="17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>
        <f t="shared" si="100"/>
        <v>16</v>
      </c>
      <c r="Q1312">
        <f t="shared" si="101"/>
        <v>129.16999999999999</v>
      </c>
      <c r="R1312" s="12" t="s">
        <v>8276</v>
      </c>
      <c r="S1312" s="17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>
        <f t="shared" si="100"/>
        <v>32</v>
      </c>
      <c r="Q1313">
        <f t="shared" si="101"/>
        <v>800.7</v>
      </c>
      <c r="R1313" s="12" t="s">
        <v>8276</v>
      </c>
      <c r="S1313" s="17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>
        <f t="shared" si="100"/>
        <v>1</v>
      </c>
      <c r="Q1314">
        <f t="shared" si="101"/>
        <v>28</v>
      </c>
      <c r="R1314" s="12" t="s">
        <v>8276</v>
      </c>
      <c r="S1314" s="17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>
        <f t="shared" si="100"/>
        <v>31</v>
      </c>
      <c r="Q1315">
        <f t="shared" si="101"/>
        <v>102.02</v>
      </c>
      <c r="R1315" s="12" t="s">
        <v>8276</v>
      </c>
      <c r="S1315" s="17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>
        <f t="shared" si="100"/>
        <v>1</v>
      </c>
      <c r="Q1316">
        <f t="shared" si="101"/>
        <v>184.36</v>
      </c>
      <c r="R1316" s="12" t="s">
        <v>8276</v>
      </c>
      <c r="S1316" s="17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>
        <f t="shared" si="100"/>
        <v>40</v>
      </c>
      <c r="Q1317">
        <f t="shared" si="101"/>
        <v>162.91999999999999</v>
      </c>
      <c r="R1317" s="12" t="s">
        <v>8276</v>
      </c>
      <c r="S1317" s="17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>
        <f t="shared" si="100"/>
        <v>0</v>
      </c>
      <c r="Q1318">
        <f t="shared" si="101"/>
        <v>1</v>
      </c>
      <c r="R1318" s="12" t="s">
        <v>8276</v>
      </c>
      <c r="S1318" s="17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>
        <f t="shared" si="100"/>
        <v>6</v>
      </c>
      <c r="Q1319">
        <f t="shared" si="101"/>
        <v>603.53</v>
      </c>
      <c r="R1319" s="12" t="s">
        <v>8276</v>
      </c>
      <c r="S1319" s="17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>
        <f t="shared" si="100"/>
        <v>15</v>
      </c>
      <c r="Q1320">
        <f t="shared" si="101"/>
        <v>45.41</v>
      </c>
      <c r="R1320" s="12" t="s">
        <v>8276</v>
      </c>
      <c r="S1320" s="17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>
        <f t="shared" si="100"/>
        <v>15</v>
      </c>
      <c r="Q1321">
        <f t="shared" si="101"/>
        <v>97.33</v>
      </c>
      <c r="R1321" s="12" t="s">
        <v>8276</v>
      </c>
      <c r="S1321" s="17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>
        <f t="shared" si="100"/>
        <v>1</v>
      </c>
      <c r="Q1322">
        <f t="shared" si="101"/>
        <v>167.67</v>
      </c>
      <c r="R1322" s="12" t="s">
        <v>8276</v>
      </c>
      <c r="S1322" s="17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>
        <f t="shared" si="100"/>
        <v>1</v>
      </c>
      <c r="Q1323">
        <f t="shared" si="101"/>
        <v>859.86</v>
      </c>
      <c r="R1323" s="12" t="s">
        <v>8276</v>
      </c>
      <c r="S1323" s="17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>
        <f t="shared" si="100"/>
        <v>0</v>
      </c>
      <c r="Q1324">
        <f t="shared" si="101"/>
        <v>26.5</v>
      </c>
      <c r="R1324" s="12" t="s">
        <v>8276</v>
      </c>
      <c r="S1324" s="17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>
        <f t="shared" si="100"/>
        <v>9</v>
      </c>
      <c r="Q1325">
        <f t="shared" si="101"/>
        <v>30.27</v>
      </c>
      <c r="R1325" s="12" t="s">
        <v>8276</v>
      </c>
      <c r="S1325" s="17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>
        <f t="shared" si="100"/>
        <v>10</v>
      </c>
      <c r="Q1326">
        <f t="shared" si="101"/>
        <v>54.67</v>
      </c>
      <c r="R1326" s="12" t="s">
        <v>8276</v>
      </c>
      <c r="S1326" s="17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>
        <f t="shared" si="100"/>
        <v>2</v>
      </c>
      <c r="Q1327">
        <f t="shared" si="101"/>
        <v>60.75</v>
      </c>
      <c r="R1327" s="12" t="s">
        <v>8276</v>
      </c>
      <c r="S1327" s="17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>
        <f t="shared" si="100"/>
        <v>1</v>
      </c>
      <c r="Q1328">
        <f t="shared" si="101"/>
        <v>102.73</v>
      </c>
      <c r="R1328" s="12" t="s">
        <v>8276</v>
      </c>
      <c r="S1328" s="17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>
        <f t="shared" si="100"/>
        <v>4</v>
      </c>
      <c r="Q1329">
        <f t="shared" si="101"/>
        <v>41.59</v>
      </c>
      <c r="R1329" s="12" t="s">
        <v>8276</v>
      </c>
      <c r="S1329" s="17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>
        <f t="shared" si="100"/>
        <v>2</v>
      </c>
      <c r="Q1330">
        <f t="shared" si="101"/>
        <v>116.53</v>
      </c>
      <c r="R1330" s="12" t="s">
        <v>8276</v>
      </c>
      <c r="S1330" s="17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>
        <f t="shared" si="100"/>
        <v>1</v>
      </c>
      <c r="Q1331">
        <f t="shared" si="101"/>
        <v>45.33</v>
      </c>
      <c r="R1331" s="12" t="s">
        <v>8276</v>
      </c>
      <c r="S1331" s="17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>
        <f t="shared" si="100"/>
        <v>22</v>
      </c>
      <c r="Q1332">
        <f t="shared" si="101"/>
        <v>157.46</v>
      </c>
      <c r="R1332" s="12" t="s">
        <v>8276</v>
      </c>
      <c r="S1332" s="17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>
        <f t="shared" si="100"/>
        <v>1</v>
      </c>
      <c r="Q1333">
        <f t="shared" si="101"/>
        <v>100.5</v>
      </c>
      <c r="R1333" s="12" t="s">
        <v>8276</v>
      </c>
      <c r="S1333" s="17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>
        <f t="shared" si="100"/>
        <v>0</v>
      </c>
      <c r="Q1334">
        <f t="shared" si="101"/>
        <v>0</v>
      </c>
      <c r="R1334" s="12" t="s">
        <v>8276</v>
      </c>
      <c r="S1334" s="17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>
        <f t="shared" si="100"/>
        <v>0</v>
      </c>
      <c r="Q1335">
        <f t="shared" si="101"/>
        <v>0</v>
      </c>
      <c r="R1335" s="12" t="s">
        <v>8276</v>
      </c>
      <c r="S1335" s="17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>
        <f t="shared" si="100"/>
        <v>11</v>
      </c>
      <c r="Q1336">
        <f t="shared" si="101"/>
        <v>51.82</v>
      </c>
      <c r="R1336" s="12" t="s">
        <v>8276</v>
      </c>
      <c r="S1336" s="17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>
        <f t="shared" si="100"/>
        <v>20</v>
      </c>
      <c r="Q1337">
        <f t="shared" si="101"/>
        <v>308.75</v>
      </c>
      <c r="R1337" s="12" t="s">
        <v>8276</v>
      </c>
      <c r="S1337" s="17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>
        <f t="shared" si="100"/>
        <v>85</v>
      </c>
      <c r="Q1338">
        <f t="shared" si="101"/>
        <v>379.23</v>
      </c>
      <c r="R1338" s="12" t="s">
        <v>8276</v>
      </c>
      <c r="S1338" s="17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>
        <f t="shared" si="100"/>
        <v>49</v>
      </c>
      <c r="Q1339">
        <f t="shared" si="101"/>
        <v>176.36</v>
      </c>
      <c r="R1339" s="12" t="s">
        <v>8276</v>
      </c>
      <c r="S1339" s="17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>
        <f t="shared" si="100"/>
        <v>3</v>
      </c>
      <c r="Q1340">
        <f t="shared" si="101"/>
        <v>66.069999999999993</v>
      </c>
      <c r="R1340" s="12" t="s">
        <v>8276</v>
      </c>
      <c r="S1340" s="17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>
        <f t="shared" si="100"/>
        <v>7</v>
      </c>
      <c r="Q1341">
        <f t="shared" si="101"/>
        <v>89.65</v>
      </c>
      <c r="R1341" s="12" t="s">
        <v>8276</v>
      </c>
      <c r="S1341" s="17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>
        <f t="shared" si="100"/>
        <v>0</v>
      </c>
      <c r="Q1342">
        <f t="shared" si="101"/>
        <v>0</v>
      </c>
      <c r="R1342" s="12" t="s">
        <v>8276</v>
      </c>
      <c r="S1342" s="17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>
        <f t="shared" si="100"/>
        <v>70</v>
      </c>
      <c r="Q1343">
        <f t="shared" si="101"/>
        <v>382.39</v>
      </c>
      <c r="R1343" s="12" t="s">
        <v>8276</v>
      </c>
      <c r="S1343" s="17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>
        <f t="shared" si="100"/>
        <v>0</v>
      </c>
      <c r="Q1344">
        <f t="shared" si="101"/>
        <v>100</v>
      </c>
      <c r="R1344" s="12" t="s">
        <v>8276</v>
      </c>
      <c r="S1344" s="17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>
        <f t="shared" si="100"/>
        <v>102</v>
      </c>
      <c r="Q1345">
        <f t="shared" si="101"/>
        <v>158.36000000000001</v>
      </c>
      <c r="R1345" s="12" t="s">
        <v>8276</v>
      </c>
      <c r="S1345" s="17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>
        <f t="shared" si="100"/>
        <v>378</v>
      </c>
      <c r="Q1346">
        <f t="shared" si="101"/>
        <v>40.76</v>
      </c>
      <c r="R1346" s="12" t="s">
        <v>8279</v>
      </c>
      <c r="S1346" s="17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>
        <f t="shared" ref="P1347:P1410" si="105">ROUND(E1347/D1347*100,0)</f>
        <v>125</v>
      </c>
      <c r="Q1347">
        <f t="shared" ref="Q1347:Q1410" si="106">IFERROR(ROUND(E1347/L1347,2),0)</f>
        <v>53.57</v>
      </c>
      <c r="R1347" s="12" t="s">
        <v>8279</v>
      </c>
      <c r="S1347" s="17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>
        <f t="shared" si="105"/>
        <v>147</v>
      </c>
      <c r="Q1348">
        <f t="shared" si="106"/>
        <v>48.45</v>
      </c>
      <c r="R1348" s="12" t="s">
        <v>8279</v>
      </c>
      <c r="S1348" s="17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>
        <f t="shared" si="105"/>
        <v>102</v>
      </c>
      <c r="Q1349">
        <f t="shared" si="106"/>
        <v>82.42</v>
      </c>
      <c r="R1349" s="12" t="s">
        <v>8279</v>
      </c>
      <c r="S1349" s="17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>
        <f t="shared" si="105"/>
        <v>102</v>
      </c>
      <c r="Q1350">
        <f t="shared" si="106"/>
        <v>230.19</v>
      </c>
      <c r="R1350" s="12" t="s">
        <v>8279</v>
      </c>
      <c r="S1350" s="17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>
        <f t="shared" si="105"/>
        <v>204</v>
      </c>
      <c r="Q1351">
        <f t="shared" si="106"/>
        <v>59.36</v>
      </c>
      <c r="R1351" s="12" t="s">
        <v>8279</v>
      </c>
      <c r="S1351" s="17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>
        <f t="shared" si="105"/>
        <v>104</v>
      </c>
      <c r="Q1352">
        <f t="shared" si="106"/>
        <v>66.7</v>
      </c>
      <c r="R1352" s="12" t="s">
        <v>8279</v>
      </c>
      <c r="S1352" s="17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>
        <f t="shared" si="105"/>
        <v>101</v>
      </c>
      <c r="Q1353">
        <f t="shared" si="106"/>
        <v>168.78</v>
      </c>
      <c r="R1353" s="12" t="s">
        <v>8279</v>
      </c>
      <c r="S1353" s="17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>
        <f t="shared" si="105"/>
        <v>136</v>
      </c>
      <c r="Q1354">
        <f t="shared" si="106"/>
        <v>59.97</v>
      </c>
      <c r="R1354" s="12" t="s">
        <v>8279</v>
      </c>
      <c r="S1354" s="17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>
        <f t="shared" si="105"/>
        <v>134</v>
      </c>
      <c r="Q1355">
        <f t="shared" si="106"/>
        <v>31.81</v>
      </c>
      <c r="R1355" s="12" t="s">
        <v>8279</v>
      </c>
      <c r="S1355" s="17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>
        <f t="shared" si="105"/>
        <v>130</v>
      </c>
      <c r="Q1356">
        <f t="shared" si="106"/>
        <v>24.42</v>
      </c>
      <c r="R1356" s="12" t="s">
        <v>8279</v>
      </c>
      <c r="S1356" s="17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>
        <f t="shared" si="105"/>
        <v>123</v>
      </c>
      <c r="Q1357">
        <f t="shared" si="106"/>
        <v>25.35</v>
      </c>
      <c r="R1357" s="12" t="s">
        <v>8279</v>
      </c>
      <c r="S1357" s="17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>
        <f t="shared" si="105"/>
        <v>183</v>
      </c>
      <c r="Q1358">
        <f t="shared" si="106"/>
        <v>71.44</v>
      </c>
      <c r="R1358" s="12" t="s">
        <v>8279</v>
      </c>
      <c r="S1358" s="17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>
        <f t="shared" si="105"/>
        <v>125</v>
      </c>
      <c r="Q1359">
        <f t="shared" si="106"/>
        <v>38.549999999999997</v>
      </c>
      <c r="R1359" s="12" t="s">
        <v>8279</v>
      </c>
      <c r="S1359" s="17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>
        <f t="shared" si="105"/>
        <v>112</v>
      </c>
      <c r="Q1360">
        <f t="shared" si="106"/>
        <v>68.37</v>
      </c>
      <c r="R1360" s="12" t="s">
        <v>8279</v>
      </c>
      <c r="S1360" s="17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>
        <f t="shared" si="105"/>
        <v>116</v>
      </c>
      <c r="Q1361">
        <f t="shared" si="106"/>
        <v>40.21</v>
      </c>
      <c r="R1361" s="12" t="s">
        <v>8279</v>
      </c>
      <c r="S1361" s="17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>
        <f t="shared" si="105"/>
        <v>173</v>
      </c>
      <c r="Q1362">
        <f t="shared" si="106"/>
        <v>32.07</v>
      </c>
      <c r="R1362" s="12" t="s">
        <v>8279</v>
      </c>
      <c r="S1362" s="17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>
        <f t="shared" si="105"/>
        <v>126</v>
      </c>
      <c r="Q1363">
        <f t="shared" si="106"/>
        <v>28.63</v>
      </c>
      <c r="R1363" s="12" t="s">
        <v>8279</v>
      </c>
      <c r="S1363" s="17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>
        <f t="shared" si="105"/>
        <v>109</v>
      </c>
      <c r="Q1364">
        <f t="shared" si="106"/>
        <v>43.64</v>
      </c>
      <c r="R1364" s="12" t="s">
        <v>8279</v>
      </c>
      <c r="S1364" s="17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>
        <f t="shared" si="105"/>
        <v>100</v>
      </c>
      <c r="Q1365">
        <f t="shared" si="106"/>
        <v>40</v>
      </c>
      <c r="R1365" s="12" t="s">
        <v>8279</v>
      </c>
      <c r="S1365" s="17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>
        <f t="shared" si="105"/>
        <v>119</v>
      </c>
      <c r="Q1366">
        <f t="shared" si="106"/>
        <v>346.04</v>
      </c>
      <c r="R1366" s="12" t="s">
        <v>8282</v>
      </c>
      <c r="S1366" s="17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>
        <f t="shared" si="105"/>
        <v>100</v>
      </c>
      <c r="Q1367">
        <f t="shared" si="106"/>
        <v>81.739999999999995</v>
      </c>
      <c r="R1367" s="12" t="s">
        <v>8282</v>
      </c>
      <c r="S1367" s="17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>
        <f t="shared" si="105"/>
        <v>126</v>
      </c>
      <c r="Q1368">
        <f t="shared" si="106"/>
        <v>64.540000000000006</v>
      </c>
      <c r="R1368" s="12" t="s">
        <v>8282</v>
      </c>
      <c r="S1368" s="17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>
        <f t="shared" si="105"/>
        <v>114</v>
      </c>
      <c r="Q1369">
        <f t="shared" si="106"/>
        <v>63.48</v>
      </c>
      <c r="R1369" s="12" t="s">
        <v>8282</v>
      </c>
      <c r="S1369" s="17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>
        <f t="shared" si="105"/>
        <v>111</v>
      </c>
      <c r="Q1370">
        <f t="shared" si="106"/>
        <v>63.62</v>
      </c>
      <c r="R1370" s="12" t="s">
        <v>8282</v>
      </c>
      <c r="S1370" s="17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>
        <f t="shared" si="105"/>
        <v>105</v>
      </c>
      <c r="Q1371">
        <f t="shared" si="106"/>
        <v>83.97</v>
      </c>
      <c r="R1371" s="12" t="s">
        <v>8282</v>
      </c>
      <c r="S1371" s="17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>
        <f t="shared" si="105"/>
        <v>104</v>
      </c>
      <c r="Q1372">
        <f t="shared" si="106"/>
        <v>77.75</v>
      </c>
      <c r="R1372" s="12" t="s">
        <v>8282</v>
      </c>
      <c r="S1372" s="17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>
        <f t="shared" si="105"/>
        <v>107</v>
      </c>
      <c r="Q1373">
        <f t="shared" si="106"/>
        <v>107.07</v>
      </c>
      <c r="R1373" s="12" t="s">
        <v>8282</v>
      </c>
      <c r="S1373" s="17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>
        <f t="shared" si="105"/>
        <v>124</v>
      </c>
      <c r="Q1374">
        <f t="shared" si="106"/>
        <v>38.75</v>
      </c>
      <c r="R1374" s="12" t="s">
        <v>8282</v>
      </c>
      <c r="S1374" s="17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>
        <f t="shared" si="105"/>
        <v>105</v>
      </c>
      <c r="Q1375">
        <f t="shared" si="106"/>
        <v>201.94</v>
      </c>
      <c r="R1375" s="12" t="s">
        <v>8282</v>
      </c>
      <c r="S1375" s="17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>
        <f t="shared" si="105"/>
        <v>189</v>
      </c>
      <c r="Q1376">
        <f t="shared" si="106"/>
        <v>43.06</v>
      </c>
      <c r="R1376" s="12" t="s">
        <v>8282</v>
      </c>
      <c r="S1376" s="17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>
        <f t="shared" si="105"/>
        <v>171</v>
      </c>
      <c r="Q1377">
        <f t="shared" si="106"/>
        <v>62.87</v>
      </c>
      <c r="R1377" s="12" t="s">
        <v>8282</v>
      </c>
      <c r="S1377" s="17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>
        <f t="shared" si="105"/>
        <v>252</v>
      </c>
      <c r="Q1378">
        <f t="shared" si="106"/>
        <v>55.61</v>
      </c>
      <c r="R1378" s="12" t="s">
        <v>8282</v>
      </c>
      <c r="S1378" s="17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>
        <f t="shared" si="105"/>
        <v>116</v>
      </c>
      <c r="Q1379">
        <f t="shared" si="106"/>
        <v>48.71</v>
      </c>
      <c r="R1379" s="12" t="s">
        <v>8282</v>
      </c>
      <c r="S1379" s="17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>
        <f t="shared" si="105"/>
        <v>203</v>
      </c>
      <c r="Q1380">
        <f t="shared" si="106"/>
        <v>30.58</v>
      </c>
      <c r="R1380" s="12" t="s">
        <v>8282</v>
      </c>
      <c r="S1380" s="17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>
        <f t="shared" si="105"/>
        <v>112</v>
      </c>
      <c r="Q1381">
        <f t="shared" si="106"/>
        <v>73.91</v>
      </c>
      <c r="R1381" s="12" t="s">
        <v>8282</v>
      </c>
      <c r="S1381" s="17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>
        <f t="shared" si="105"/>
        <v>424</v>
      </c>
      <c r="Q1382">
        <f t="shared" si="106"/>
        <v>21.2</v>
      </c>
      <c r="R1382" s="12" t="s">
        <v>8282</v>
      </c>
      <c r="S1382" s="17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>
        <f t="shared" si="105"/>
        <v>107</v>
      </c>
      <c r="Q1383">
        <f t="shared" si="106"/>
        <v>73.36</v>
      </c>
      <c r="R1383" s="12" t="s">
        <v>8282</v>
      </c>
      <c r="S1383" s="17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>
        <f t="shared" si="105"/>
        <v>104</v>
      </c>
      <c r="Q1384">
        <f t="shared" si="106"/>
        <v>56.41</v>
      </c>
      <c r="R1384" s="12" t="s">
        <v>8282</v>
      </c>
      <c r="S1384" s="17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>
        <f t="shared" si="105"/>
        <v>212</v>
      </c>
      <c r="Q1385">
        <f t="shared" si="106"/>
        <v>50.25</v>
      </c>
      <c r="R1385" s="12" t="s">
        <v>8282</v>
      </c>
      <c r="S1385" s="17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>
        <f t="shared" si="105"/>
        <v>124</v>
      </c>
      <c r="Q1386">
        <f t="shared" si="106"/>
        <v>68.94</v>
      </c>
      <c r="R1386" s="12" t="s">
        <v>8282</v>
      </c>
      <c r="S1386" s="17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>
        <f t="shared" si="105"/>
        <v>110</v>
      </c>
      <c r="Q1387">
        <f t="shared" si="106"/>
        <v>65.91</v>
      </c>
      <c r="R1387" s="12" t="s">
        <v>8282</v>
      </c>
      <c r="S1387" s="17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>
        <f t="shared" si="105"/>
        <v>219</v>
      </c>
      <c r="Q1388">
        <f t="shared" si="106"/>
        <v>62.5</v>
      </c>
      <c r="R1388" s="12" t="s">
        <v>8282</v>
      </c>
      <c r="S1388" s="17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>
        <f t="shared" si="105"/>
        <v>137</v>
      </c>
      <c r="Q1389">
        <f t="shared" si="106"/>
        <v>70.06</v>
      </c>
      <c r="R1389" s="12" t="s">
        <v>8282</v>
      </c>
      <c r="S1389" s="17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>
        <f t="shared" si="105"/>
        <v>135</v>
      </c>
      <c r="Q1390">
        <f t="shared" si="106"/>
        <v>60.18</v>
      </c>
      <c r="R1390" s="12" t="s">
        <v>8282</v>
      </c>
      <c r="S1390" s="17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>
        <f t="shared" si="105"/>
        <v>145</v>
      </c>
      <c r="Q1391">
        <f t="shared" si="106"/>
        <v>21.38</v>
      </c>
      <c r="R1391" s="12" t="s">
        <v>8282</v>
      </c>
      <c r="S1391" s="17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>
        <f t="shared" si="105"/>
        <v>109</v>
      </c>
      <c r="Q1392">
        <f t="shared" si="106"/>
        <v>160.79</v>
      </c>
      <c r="R1392" s="12" t="s">
        <v>8282</v>
      </c>
      <c r="S1392" s="17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>
        <f t="shared" si="105"/>
        <v>110</v>
      </c>
      <c r="Q1393">
        <f t="shared" si="106"/>
        <v>42.38</v>
      </c>
      <c r="R1393" s="12" t="s">
        <v>8282</v>
      </c>
      <c r="S1393" s="17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>
        <f t="shared" si="105"/>
        <v>114</v>
      </c>
      <c r="Q1394">
        <f t="shared" si="106"/>
        <v>27.32</v>
      </c>
      <c r="R1394" s="12" t="s">
        <v>8282</v>
      </c>
      <c r="S1394" s="17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>
        <f t="shared" si="105"/>
        <v>102</v>
      </c>
      <c r="Q1395">
        <f t="shared" si="106"/>
        <v>196.83</v>
      </c>
      <c r="R1395" s="12" t="s">
        <v>8282</v>
      </c>
      <c r="S1395" s="17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>
        <f t="shared" si="105"/>
        <v>122</v>
      </c>
      <c r="Q1396">
        <f t="shared" si="106"/>
        <v>53.88</v>
      </c>
      <c r="R1396" s="12" t="s">
        <v>8282</v>
      </c>
      <c r="S1396" s="17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>
        <f t="shared" si="105"/>
        <v>112</v>
      </c>
      <c r="Q1397">
        <f t="shared" si="106"/>
        <v>47.76</v>
      </c>
      <c r="R1397" s="12" t="s">
        <v>8282</v>
      </c>
      <c r="S1397" s="17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>
        <f t="shared" si="105"/>
        <v>107</v>
      </c>
      <c r="Q1398">
        <f t="shared" si="106"/>
        <v>88.19</v>
      </c>
      <c r="R1398" s="12" t="s">
        <v>8282</v>
      </c>
      <c r="S1398" s="17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>
        <f t="shared" si="105"/>
        <v>114</v>
      </c>
      <c r="Q1399">
        <f t="shared" si="106"/>
        <v>72.06</v>
      </c>
      <c r="R1399" s="12" t="s">
        <v>8282</v>
      </c>
      <c r="S1399" s="17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>
        <f t="shared" si="105"/>
        <v>110</v>
      </c>
      <c r="Q1400">
        <f t="shared" si="106"/>
        <v>74.25</v>
      </c>
      <c r="R1400" s="12" t="s">
        <v>8282</v>
      </c>
      <c r="S1400" s="17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>
        <f t="shared" si="105"/>
        <v>126</v>
      </c>
      <c r="Q1401">
        <f t="shared" si="106"/>
        <v>61.7</v>
      </c>
      <c r="R1401" s="12" t="s">
        <v>8282</v>
      </c>
      <c r="S1401" s="17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>
        <f t="shared" si="105"/>
        <v>167</v>
      </c>
      <c r="Q1402">
        <f t="shared" si="106"/>
        <v>17.239999999999998</v>
      </c>
      <c r="R1402" s="12" t="s">
        <v>8282</v>
      </c>
      <c r="S1402" s="17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>
        <f t="shared" si="105"/>
        <v>497</v>
      </c>
      <c r="Q1403">
        <f t="shared" si="106"/>
        <v>51.72</v>
      </c>
      <c r="R1403" s="12" t="s">
        <v>8282</v>
      </c>
      <c r="S1403" s="17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>
        <f t="shared" si="105"/>
        <v>109</v>
      </c>
      <c r="Q1404">
        <f t="shared" si="106"/>
        <v>24.15</v>
      </c>
      <c r="R1404" s="12" t="s">
        <v>8282</v>
      </c>
      <c r="S1404" s="17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>
        <f t="shared" si="105"/>
        <v>103</v>
      </c>
      <c r="Q1405">
        <f t="shared" si="106"/>
        <v>62.17</v>
      </c>
      <c r="R1405" s="12" t="s">
        <v>8282</v>
      </c>
      <c r="S1405" s="17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>
        <f t="shared" si="105"/>
        <v>2</v>
      </c>
      <c r="Q1406">
        <f t="shared" si="106"/>
        <v>48.2</v>
      </c>
      <c r="R1406" s="12" t="s">
        <v>8279</v>
      </c>
      <c r="S1406" s="17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>
        <f t="shared" si="105"/>
        <v>0</v>
      </c>
      <c r="Q1407">
        <f t="shared" si="106"/>
        <v>6.18</v>
      </c>
      <c r="R1407" s="12" t="s">
        <v>8279</v>
      </c>
      <c r="S1407" s="17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>
        <f t="shared" si="105"/>
        <v>0</v>
      </c>
      <c r="Q1408">
        <f t="shared" si="106"/>
        <v>5</v>
      </c>
      <c r="R1408" s="12" t="s">
        <v>8279</v>
      </c>
      <c r="S1408" s="17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>
        <f t="shared" si="105"/>
        <v>1</v>
      </c>
      <c r="Q1409">
        <f t="shared" si="106"/>
        <v>7.5</v>
      </c>
      <c r="R1409" s="12" t="s">
        <v>8279</v>
      </c>
      <c r="S1409" s="17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>
        <f t="shared" si="105"/>
        <v>7</v>
      </c>
      <c r="Q1410">
        <f t="shared" si="106"/>
        <v>12</v>
      </c>
      <c r="R1410" s="12" t="s">
        <v>8279</v>
      </c>
      <c r="S1410" s="17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>
        <f t="shared" ref="P1411:P1474" si="110">ROUND(E1411/D1411*100,0)</f>
        <v>0</v>
      </c>
      <c r="Q1411">
        <f t="shared" ref="Q1411:Q1474" si="111">IFERROR(ROUND(E1411/L1411,2),0)</f>
        <v>0</v>
      </c>
      <c r="R1411" s="12" t="s">
        <v>8279</v>
      </c>
      <c r="S1411" s="17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>
        <f t="shared" si="110"/>
        <v>0</v>
      </c>
      <c r="Q1412">
        <f t="shared" si="111"/>
        <v>1</v>
      </c>
      <c r="R1412" s="12" t="s">
        <v>8279</v>
      </c>
      <c r="S1412" s="17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>
        <f t="shared" si="110"/>
        <v>0</v>
      </c>
      <c r="Q1413">
        <f t="shared" si="111"/>
        <v>2.33</v>
      </c>
      <c r="R1413" s="12" t="s">
        <v>8279</v>
      </c>
      <c r="S1413" s="17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>
        <f t="shared" si="110"/>
        <v>5</v>
      </c>
      <c r="Q1414">
        <f t="shared" si="111"/>
        <v>24.62</v>
      </c>
      <c r="R1414" s="12" t="s">
        <v>8279</v>
      </c>
      <c r="S1414" s="17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>
        <f t="shared" si="110"/>
        <v>5</v>
      </c>
      <c r="Q1415">
        <f t="shared" si="111"/>
        <v>100</v>
      </c>
      <c r="R1415" s="12" t="s">
        <v>8279</v>
      </c>
      <c r="S1415" s="17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>
        <f t="shared" si="110"/>
        <v>0</v>
      </c>
      <c r="Q1416">
        <f t="shared" si="111"/>
        <v>1</v>
      </c>
      <c r="R1416" s="12" t="s">
        <v>8279</v>
      </c>
      <c r="S1416" s="17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>
        <f t="shared" si="110"/>
        <v>18</v>
      </c>
      <c r="Q1417">
        <f t="shared" si="111"/>
        <v>88.89</v>
      </c>
      <c r="R1417" s="12" t="s">
        <v>8279</v>
      </c>
      <c r="S1417" s="17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>
        <f t="shared" si="110"/>
        <v>0</v>
      </c>
      <c r="Q1418">
        <f t="shared" si="111"/>
        <v>0</v>
      </c>
      <c r="R1418" s="12" t="s">
        <v>8279</v>
      </c>
      <c r="S1418" s="17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>
        <f t="shared" si="110"/>
        <v>1</v>
      </c>
      <c r="Q1419">
        <f t="shared" si="111"/>
        <v>27.5</v>
      </c>
      <c r="R1419" s="12" t="s">
        <v>8279</v>
      </c>
      <c r="S1419" s="17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>
        <f t="shared" si="110"/>
        <v>0</v>
      </c>
      <c r="Q1420">
        <f t="shared" si="111"/>
        <v>6</v>
      </c>
      <c r="R1420" s="12" t="s">
        <v>8279</v>
      </c>
      <c r="S1420" s="17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>
        <f t="shared" si="110"/>
        <v>7</v>
      </c>
      <c r="Q1421">
        <f t="shared" si="111"/>
        <v>44.5</v>
      </c>
      <c r="R1421" s="12" t="s">
        <v>8279</v>
      </c>
      <c r="S1421" s="17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>
        <f t="shared" si="110"/>
        <v>3</v>
      </c>
      <c r="Q1422">
        <f t="shared" si="111"/>
        <v>1</v>
      </c>
      <c r="R1422" s="12" t="s">
        <v>8279</v>
      </c>
      <c r="S1422" s="17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>
        <f t="shared" si="110"/>
        <v>0</v>
      </c>
      <c r="Q1423">
        <f t="shared" si="111"/>
        <v>100</v>
      </c>
      <c r="R1423" s="12" t="s">
        <v>8279</v>
      </c>
      <c r="S1423" s="17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>
        <f t="shared" si="110"/>
        <v>0</v>
      </c>
      <c r="Q1424">
        <f t="shared" si="111"/>
        <v>13</v>
      </c>
      <c r="R1424" s="12" t="s">
        <v>8279</v>
      </c>
      <c r="S1424" s="17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>
        <f t="shared" si="110"/>
        <v>0</v>
      </c>
      <c r="Q1425">
        <f t="shared" si="111"/>
        <v>100</v>
      </c>
      <c r="R1425" s="12" t="s">
        <v>8279</v>
      </c>
      <c r="S1425" s="17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>
        <f t="shared" si="110"/>
        <v>20</v>
      </c>
      <c r="Q1426">
        <f t="shared" si="111"/>
        <v>109.07</v>
      </c>
      <c r="R1426" s="12" t="s">
        <v>8279</v>
      </c>
      <c r="S1426" s="17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>
        <f t="shared" si="110"/>
        <v>0</v>
      </c>
      <c r="Q1427">
        <f t="shared" si="111"/>
        <v>0</v>
      </c>
      <c r="R1427" s="12" t="s">
        <v>8279</v>
      </c>
      <c r="S1427" s="17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>
        <f t="shared" si="110"/>
        <v>0</v>
      </c>
      <c r="Q1428">
        <f t="shared" si="111"/>
        <v>0</v>
      </c>
      <c r="R1428" s="12" t="s">
        <v>8279</v>
      </c>
      <c r="S1428" s="17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>
        <f t="shared" si="110"/>
        <v>8</v>
      </c>
      <c r="Q1429">
        <f t="shared" si="111"/>
        <v>104.75</v>
      </c>
      <c r="R1429" s="12" t="s">
        <v>8279</v>
      </c>
      <c r="S1429" s="17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>
        <f t="shared" si="110"/>
        <v>5</v>
      </c>
      <c r="Q1430">
        <f t="shared" si="111"/>
        <v>15</v>
      </c>
      <c r="R1430" s="12" t="s">
        <v>8279</v>
      </c>
      <c r="S1430" s="17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>
        <f t="shared" si="110"/>
        <v>0</v>
      </c>
      <c r="Q1431">
        <f t="shared" si="111"/>
        <v>0</v>
      </c>
      <c r="R1431" s="12" t="s">
        <v>8279</v>
      </c>
      <c r="S1431" s="17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>
        <f t="shared" si="110"/>
        <v>8</v>
      </c>
      <c r="Q1432">
        <f t="shared" si="111"/>
        <v>80.599999999999994</v>
      </c>
      <c r="R1432" s="12" t="s">
        <v>8279</v>
      </c>
      <c r="S1432" s="17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>
        <f t="shared" si="110"/>
        <v>32</v>
      </c>
      <c r="Q1433">
        <f t="shared" si="111"/>
        <v>115.55</v>
      </c>
      <c r="R1433" s="12" t="s">
        <v>8279</v>
      </c>
      <c r="S1433" s="17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>
        <f t="shared" si="110"/>
        <v>0</v>
      </c>
      <c r="Q1434">
        <f t="shared" si="111"/>
        <v>0</v>
      </c>
      <c r="R1434" s="12" t="s">
        <v>8279</v>
      </c>
      <c r="S1434" s="17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>
        <f t="shared" si="110"/>
        <v>7</v>
      </c>
      <c r="Q1435">
        <f t="shared" si="111"/>
        <v>80.5</v>
      </c>
      <c r="R1435" s="12" t="s">
        <v>8279</v>
      </c>
      <c r="S1435" s="17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>
        <f t="shared" si="110"/>
        <v>10</v>
      </c>
      <c r="Q1436">
        <f t="shared" si="111"/>
        <v>744.55</v>
      </c>
      <c r="R1436" s="12" t="s">
        <v>8279</v>
      </c>
      <c r="S1436" s="17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>
        <f t="shared" si="110"/>
        <v>0</v>
      </c>
      <c r="Q1437">
        <f t="shared" si="111"/>
        <v>7.5</v>
      </c>
      <c r="R1437" s="12" t="s">
        <v>8279</v>
      </c>
      <c r="S1437" s="17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>
        <f t="shared" si="110"/>
        <v>1</v>
      </c>
      <c r="Q1438">
        <f t="shared" si="111"/>
        <v>38.5</v>
      </c>
      <c r="R1438" s="12" t="s">
        <v>8279</v>
      </c>
      <c r="S1438" s="17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>
        <f t="shared" si="110"/>
        <v>27</v>
      </c>
      <c r="Q1439">
        <f t="shared" si="111"/>
        <v>36.68</v>
      </c>
      <c r="R1439" s="12" t="s">
        <v>8279</v>
      </c>
      <c r="S1439" s="17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>
        <f t="shared" si="110"/>
        <v>3</v>
      </c>
      <c r="Q1440">
        <f t="shared" si="111"/>
        <v>75</v>
      </c>
      <c r="R1440" s="12" t="s">
        <v>8279</v>
      </c>
      <c r="S1440" s="17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>
        <f t="shared" si="110"/>
        <v>7</v>
      </c>
      <c r="Q1441">
        <f t="shared" si="111"/>
        <v>30</v>
      </c>
      <c r="R1441" s="12" t="s">
        <v>8279</v>
      </c>
      <c r="S1441" s="17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>
        <f t="shared" si="110"/>
        <v>0</v>
      </c>
      <c r="Q1442">
        <f t="shared" si="111"/>
        <v>1</v>
      </c>
      <c r="R1442" s="12" t="s">
        <v>8279</v>
      </c>
      <c r="S1442" s="17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>
        <f t="shared" si="110"/>
        <v>1</v>
      </c>
      <c r="Q1443">
        <f t="shared" si="111"/>
        <v>673.33</v>
      </c>
      <c r="R1443" s="12" t="s">
        <v>8279</v>
      </c>
      <c r="S1443" s="17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>
        <f t="shared" si="110"/>
        <v>0</v>
      </c>
      <c r="Q1444">
        <f t="shared" si="111"/>
        <v>0</v>
      </c>
      <c r="R1444" s="12" t="s">
        <v>8279</v>
      </c>
      <c r="S1444" s="17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>
        <f t="shared" si="110"/>
        <v>0</v>
      </c>
      <c r="Q1445">
        <f t="shared" si="111"/>
        <v>0</v>
      </c>
      <c r="R1445" s="12" t="s">
        <v>8279</v>
      </c>
      <c r="S1445" s="17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>
        <f t="shared" si="110"/>
        <v>0</v>
      </c>
      <c r="Q1446">
        <f t="shared" si="111"/>
        <v>0</v>
      </c>
      <c r="R1446" s="12" t="s">
        <v>8279</v>
      </c>
      <c r="S1446" s="17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>
        <f t="shared" si="110"/>
        <v>0</v>
      </c>
      <c r="Q1447">
        <f t="shared" si="111"/>
        <v>0</v>
      </c>
      <c r="R1447" s="12" t="s">
        <v>8279</v>
      </c>
      <c r="S1447" s="17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>
        <f t="shared" si="110"/>
        <v>0</v>
      </c>
      <c r="Q1448">
        <f t="shared" si="111"/>
        <v>0</v>
      </c>
      <c r="R1448" s="12" t="s">
        <v>8279</v>
      </c>
      <c r="S1448" s="17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>
        <f t="shared" si="110"/>
        <v>0</v>
      </c>
      <c r="Q1449">
        <f t="shared" si="111"/>
        <v>25</v>
      </c>
      <c r="R1449" s="12" t="s">
        <v>8279</v>
      </c>
      <c r="S1449" s="17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>
        <f t="shared" si="110"/>
        <v>0</v>
      </c>
      <c r="Q1450">
        <f t="shared" si="111"/>
        <v>0</v>
      </c>
      <c r="R1450" s="12" t="s">
        <v>8279</v>
      </c>
      <c r="S1450" s="17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>
        <f t="shared" si="110"/>
        <v>0</v>
      </c>
      <c r="Q1451">
        <f t="shared" si="111"/>
        <v>0</v>
      </c>
      <c r="R1451" s="12" t="s">
        <v>8279</v>
      </c>
      <c r="S1451" s="17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>
        <f t="shared" si="110"/>
        <v>0</v>
      </c>
      <c r="Q1452">
        <f t="shared" si="111"/>
        <v>1</v>
      </c>
      <c r="R1452" s="12" t="s">
        <v>8279</v>
      </c>
      <c r="S1452" s="17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>
        <f t="shared" si="110"/>
        <v>0</v>
      </c>
      <c r="Q1453">
        <f t="shared" si="111"/>
        <v>1</v>
      </c>
      <c r="R1453" s="12" t="s">
        <v>8279</v>
      </c>
      <c r="S1453" s="17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>
        <f t="shared" si="110"/>
        <v>0</v>
      </c>
      <c r="Q1454">
        <f t="shared" si="111"/>
        <v>0</v>
      </c>
      <c r="R1454" s="12" t="s">
        <v>8279</v>
      </c>
      <c r="S1454" s="17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>
        <f t="shared" si="110"/>
        <v>0</v>
      </c>
      <c r="Q1455">
        <f t="shared" si="111"/>
        <v>0</v>
      </c>
      <c r="R1455" s="12" t="s">
        <v>8279</v>
      </c>
      <c r="S1455" s="17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>
        <f t="shared" si="110"/>
        <v>1</v>
      </c>
      <c r="Q1456">
        <f t="shared" si="111"/>
        <v>15</v>
      </c>
      <c r="R1456" s="12" t="s">
        <v>8279</v>
      </c>
      <c r="S1456" s="17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>
        <f t="shared" si="110"/>
        <v>11</v>
      </c>
      <c r="Q1457">
        <f t="shared" si="111"/>
        <v>225</v>
      </c>
      <c r="R1457" s="12" t="s">
        <v>8279</v>
      </c>
      <c r="S1457" s="17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>
        <f t="shared" si="110"/>
        <v>3</v>
      </c>
      <c r="Q1458">
        <f t="shared" si="111"/>
        <v>48.33</v>
      </c>
      <c r="R1458" s="12" t="s">
        <v>8279</v>
      </c>
      <c r="S1458" s="17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>
        <f t="shared" si="110"/>
        <v>0</v>
      </c>
      <c r="Q1459">
        <f t="shared" si="111"/>
        <v>0</v>
      </c>
      <c r="R1459" s="12" t="s">
        <v>8279</v>
      </c>
      <c r="S1459" s="17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>
        <f t="shared" si="110"/>
        <v>0</v>
      </c>
      <c r="Q1460">
        <f t="shared" si="111"/>
        <v>0</v>
      </c>
      <c r="R1460" s="12" t="s">
        <v>8279</v>
      </c>
      <c r="S1460" s="17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>
        <f t="shared" si="110"/>
        <v>0</v>
      </c>
      <c r="Q1461">
        <f t="shared" si="111"/>
        <v>0</v>
      </c>
      <c r="R1461" s="12" t="s">
        <v>8279</v>
      </c>
      <c r="S1461" s="17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>
        <f t="shared" si="110"/>
        <v>0</v>
      </c>
      <c r="Q1462">
        <f t="shared" si="111"/>
        <v>0</v>
      </c>
      <c r="R1462" s="12" t="s">
        <v>8279</v>
      </c>
      <c r="S1462" s="17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>
        <f t="shared" si="110"/>
        <v>101</v>
      </c>
      <c r="Q1463">
        <f t="shared" si="111"/>
        <v>44.67</v>
      </c>
      <c r="R1463" s="12" t="s">
        <v>8279</v>
      </c>
      <c r="S1463" s="17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>
        <f t="shared" si="110"/>
        <v>109</v>
      </c>
      <c r="Q1464">
        <f t="shared" si="111"/>
        <v>28.94</v>
      </c>
      <c r="R1464" s="12" t="s">
        <v>8279</v>
      </c>
      <c r="S1464" s="17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>
        <f t="shared" si="110"/>
        <v>148</v>
      </c>
      <c r="Q1465">
        <f t="shared" si="111"/>
        <v>35.44</v>
      </c>
      <c r="R1465" s="12" t="s">
        <v>8279</v>
      </c>
      <c r="S1465" s="17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>
        <f t="shared" si="110"/>
        <v>163</v>
      </c>
      <c r="Q1466">
        <f t="shared" si="111"/>
        <v>34.869999999999997</v>
      </c>
      <c r="R1466" s="12" t="s">
        <v>8279</v>
      </c>
      <c r="S1466" s="17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>
        <f t="shared" si="110"/>
        <v>456</v>
      </c>
      <c r="Q1467">
        <f t="shared" si="111"/>
        <v>52.62</v>
      </c>
      <c r="R1467" s="12" t="s">
        <v>8279</v>
      </c>
      <c r="S1467" s="17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>
        <f t="shared" si="110"/>
        <v>108</v>
      </c>
      <c r="Q1468">
        <f t="shared" si="111"/>
        <v>69.599999999999994</v>
      </c>
      <c r="R1468" s="12" t="s">
        <v>8279</v>
      </c>
      <c r="S1468" s="17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>
        <f t="shared" si="110"/>
        <v>115</v>
      </c>
      <c r="Q1469">
        <f t="shared" si="111"/>
        <v>76.72</v>
      </c>
      <c r="R1469" s="12" t="s">
        <v>8279</v>
      </c>
      <c r="S1469" s="17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>
        <f t="shared" si="110"/>
        <v>102</v>
      </c>
      <c r="Q1470">
        <f t="shared" si="111"/>
        <v>33.19</v>
      </c>
      <c r="R1470" s="12" t="s">
        <v>8279</v>
      </c>
      <c r="S1470" s="17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>
        <f t="shared" si="110"/>
        <v>108</v>
      </c>
      <c r="Q1471">
        <f t="shared" si="111"/>
        <v>149.46</v>
      </c>
      <c r="R1471" s="12" t="s">
        <v>8279</v>
      </c>
      <c r="S1471" s="17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>
        <f t="shared" si="110"/>
        <v>125</v>
      </c>
      <c r="Q1472">
        <f t="shared" si="111"/>
        <v>23.17</v>
      </c>
      <c r="R1472" s="12" t="s">
        <v>8279</v>
      </c>
      <c r="S1472" s="17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>
        <f t="shared" si="110"/>
        <v>104</v>
      </c>
      <c r="Q1473">
        <f t="shared" si="111"/>
        <v>96.88</v>
      </c>
      <c r="R1473" s="12" t="s">
        <v>8279</v>
      </c>
      <c r="S1473" s="17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>
        <f t="shared" si="110"/>
        <v>139</v>
      </c>
      <c r="Q1474">
        <f t="shared" si="111"/>
        <v>103.2</v>
      </c>
      <c r="R1474" s="12" t="s">
        <v>8279</v>
      </c>
      <c r="S1474" s="17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>
        <f t="shared" ref="P1475:P1538" si="115">ROUND(E1475/D1475*100,0)</f>
        <v>121</v>
      </c>
      <c r="Q1475">
        <f t="shared" ref="Q1475:Q1538" si="116">IFERROR(ROUND(E1475/L1475,2),0)</f>
        <v>38.46</v>
      </c>
      <c r="R1475" s="12" t="s">
        <v>8279</v>
      </c>
      <c r="S1475" s="17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>
        <f t="shared" si="115"/>
        <v>112</v>
      </c>
      <c r="Q1476">
        <f t="shared" si="116"/>
        <v>44.32</v>
      </c>
      <c r="R1476" s="12" t="s">
        <v>8279</v>
      </c>
      <c r="S1476" s="17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>
        <f t="shared" si="115"/>
        <v>189</v>
      </c>
      <c r="Q1477">
        <f t="shared" si="116"/>
        <v>64.17</v>
      </c>
      <c r="R1477" s="12" t="s">
        <v>8279</v>
      </c>
      <c r="S1477" s="17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>
        <f t="shared" si="115"/>
        <v>662</v>
      </c>
      <c r="Q1478">
        <f t="shared" si="116"/>
        <v>43.33</v>
      </c>
      <c r="R1478" s="12" t="s">
        <v>8279</v>
      </c>
      <c r="S1478" s="17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>
        <f t="shared" si="115"/>
        <v>111</v>
      </c>
      <c r="Q1479">
        <f t="shared" si="116"/>
        <v>90.5</v>
      </c>
      <c r="R1479" s="12" t="s">
        <v>8279</v>
      </c>
      <c r="S1479" s="17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>
        <f t="shared" si="115"/>
        <v>1182</v>
      </c>
      <c r="Q1480">
        <f t="shared" si="116"/>
        <v>29.19</v>
      </c>
      <c r="R1480" s="12" t="s">
        <v>8279</v>
      </c>
      <c r="S1480" s="17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>
        <f t="shared" si="115"/>
        <v>137</v>
      </c>
      <c r="Q1481">
        <f t="shared" si="116"/>
        <v>30.96</v>
      </c>
      <c r="R1481" s="12" t="s">
        <v>8279</v>
      </c>
      <c r="S1481" s="17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>
        <f t="shared" si="115"/>
        <v>117</v>
      </c>
      <c r="Q1482">
        <f t="shared" si="116"/>
        <v>92.16</v>
      </c>
      <c r="R1482" s="12" t="s">
        <v>8279</v>
      </c>
      <c r="S1482" s="17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>
        <f t="shared" si="115"/>
        <v>2</v>
      </c>
      <c r="Q1483">
        <f t="shared" si="116"/>
        <v>17.5</v>
      </c>
      <c r="R1483" s="12" t="s">
        <v>8279</v>
      </c>
      <c r="S1483" s="17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>
        <f t="shared" si="115"/>
        <v>0</v>
      </c>
      <c r="Q1484">
        <f t="shared" si="116"/>
        <v>5</v>
      </c>
      <c r="R1484" s="12" t="s">
        <v>8279</v>
      </c>
      <c r="S1484" s="17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>
        <f t="shared" si="115"/>
        <v>1</v>
      </c>
      <c r="Q1485">
        <f t="shared" si="116"/>
        <v>25</v>
      </c>
      <c r="R1485" s="12" t="s">
        <v>8279</v>
      </c>
      <c r="S1485" s="17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>
        <f t="shared" si="115"/>
        <v>0</v>
      </c>
      <c r="Q1486">
        <f t="shared" si="116"/>
        <v>0</v>
      </c>
      <c r="R1486" s="12" t="s">
        <v>8279</v>
      </c>
      <c r="S1486" s="17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>
        <f t="shared" si="115"/>
        <v>2</v>
      </c>
      <c r="Q1487">
        <f t="shared" si="116"/>
        <v>50</v>
      </c>
      <c r="R1487" s="12" t="s">
        <v>8279</v>
      </c>
      <c r="S1487" s="17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>
        <f t="shared" si="115"/>
        <v>0</v>
      </c>
      <c r="Q1488">
        <f t="shared" si="116"/>
        <v>16</v>
      </c>
      <c r="R1488" s="12" t="s">
        <v>8279</v>
      </c>
      <c r="S1488" s="17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>
        <f t="shared" si="115"/>
        <v>0</v>
      </c>
      <c r="Q1489">
        <f t="shared" si="116"/>
        <v>0</v>
      </c>
      <c r="R1489" s="12" t="s">
        <v>8279</v>
      </c>
      <c r="S1489" s="17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>
        <f t="shared" si="115"/>
        <v>2</v>
      </c>
      <c r="Q1490">
        <f t="shared" si="116"/>
        <v>60</v>
      </c>
      <c r="R1490" s="12" t="s">
        <v>8279</v>
      </c>
      <c r="S1490" s="17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>
        <f t="shared" si="115"/>
        <v>0</v>
      </c>
      <c r="Q1491">
        <f t="shared" si="116"/>
        <v>0</v>
      </c>
      <c r="R1491" s="12" t="s">
        <v>8279</v>
      </c>
      <c r="S1491" s="17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>
        <f t="shared" si="115"/>
        <v>31</v>
      </c>
      <c r="Q1492">
        <f t="shared" si="116"/>
        <v>47.11</v>
      </c>
      <c r="R1492" s="12" t="s">
        <v>8279</v>
      </c>
      <c r="S1492" s="17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>
        <f t="shared" si="115"/>
        <v>8</v>
      </c>
      <c r="Q1493">
        <f t="shared" si="116"/>
        <v>100</v>
      </c>
      <c r="R1493" s="12" t="s">
        <v>8279</v>
      </c>
      <c r="S1493" s="17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>
        <f t="shared" si="115"/>
        <v>1</v>
      </c>
      <c r="Q1494">
        <f t="shared" si="116"/>
        <v>15</v>
      </c>
      <c r="R1494" s="12" t="s">
        <v>8279</v>
      </c>
      <c r="S1494" s="17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>
        <f t="shared" si="115"/>
        <v>0</v>
      </c>
      <c r="Q1495">
        <f t="shared" si="116"/>
        <v>0</v>
      </c>
      <c r="R1495" s="12" t="s">
        <v>8279</v>
      </c>
      <c r="S1495" s="17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>
        <f t="shared" si="115"/>
        <v>9</v>
      </c>
      <c r="Q1496">
        <f t="shared" si="116"/>
        <v>40.450000000000003</v>
      </c>
      <c r="R1496" s="12" t="s">
        <v>8279</v>
      </c>
      <c r="S1496" s="17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>
        <f t="shared" si="115"/>
        <v>0</v>
      </c>
      <c r="Q1497">
        <f t="shared" si="116"/>
        <v>0</v>
      </c>
      <c r="R1497" s="12" t="s">
        <v>8279</v>
      </c>
      <c r="S1497" s="17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>
        <f t="shared" si="115"/>
        <v>0</v>
      </c>
      <c r="Q1498">
        <f t="shared" si="116"/>
        <v>0</v>
      </c>
      <c r="R1498" s="12" t="s">
        <v>8279</v>
      </c>
      <c r="S1498" s="17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>
        <f t="shared" si="115"/>
        <v>0</v>
      </c>
      <c r="Q1499">
        <f t="shared" si="116"/>
        <v>1</v>
      </c>
      <c r="R1499" s="12" t="s">
        <v>8279</v>
      </c>
      <c r="S1499" s="17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>
        <f t="shared" si="115"/>
        <v>2</v>
      </c>
      <c r="Q1500">
        <f t="shared" si="116"/>
        <v>19</v>
      </c>
      <c r="R1500" s="12" t="s">
        <v>8279</v>
      </c>
      <c r="S1500" s="17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>
        <f t="shared" si="115"/>
        <v>0</v>
      </c>
      <c r="Q1501">
        <f t="shared" si="116"/>
        <v>5</v>
      </c>
      <c r="R1501" s="12" t="s">
        <v>8279</v>
      </c>
      <c r="S1501" s="17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>
        <f t="shared" si="115"/>
        <v>25</v>
      </c>
      <c r="Q1502">
        <f t="shared" si="116"/>
        <v>46.73</v>
      </c>
      <c r="R1502" s="12" t="s">
        <v>8279</v>
      </c>
      <c r="S1502" s="17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>
        <f t="shared" si="115"/>
        <v>166</v>
      </c>
      <c r="Q1503">
        <f t="shared" si="116"/>
        <v>97.73</v>
      </c>
      <c r="R1503" s="12" t="s">
        <v>8295</v>
      </c>
      <c r="S1503" s="17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>
        <f t="shared" si="115"/>
        <v>101</v>
      </c>
      <c r="Q1504">
        <f t="shared" si="116"/>
        <v>67.84</v>
      </c>
      <c r="R1504" s="12" t="s">
        <v>8295</v>
      </c>
      <c r="S1504" s="17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>
        <f t="shared" si="115"/>
        <v>108</v>
      </c>
      <c r="Q1505">
        <f t="shared" si="116"/>
        <v>56.98</v>
      </c>
      <c r="R1505" s="12" t="s">
        <v>8295</v>
      </c>
      <c r="S1505" s="17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>
        <f t="shared" si="115"/>
        <v>278</v>
      </c>
      <c r="Q1506">
        <f t="shared" si="116"/>
        <v>67.16</v>
      </c>
      <c r="R1506" s="12" t="s">
        <v>8295</v>
      </c>
      <c r="S1506" s="17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>
        <f t="shared" si="115"/>
        <v>104</v>
      </c>
      <c r="Q1507">
        <f t="shared" si="116"/>
        <v>48.04</v>
      </c>
      <c r="R1507" s="12" t="s">
        <v>8295</v>
      </c>
      <c r="S1507" s="17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>
        <f t="shared" si="115"/>
        <v>111</v>
      </c>
      <c r="Q1508">
        <f t="shared" si="116"/>
        <v>38.86</v>
      </c>
      <c r="R1508" s="12" t="s">
        <v>8295</v>
      </c>
      <c r="S1508" s="17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>
        <f t="shared" si="115"/>
        <v>215</v>
      </c>
      <c r="Q1509">
        <f t="shared" si="116"/>
        <v>78.180000000000007</v>
      </c>
      <c r="R1509" s="12" t="s">
        <v>8295</v>
      </c>
      <c r="S1509" s="17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>
        <f t="shared" si="115"/>
        <v>111</v>
      </c>
      <c r="Q1510">
        <f t="shared" si="116"/>
        <v>97.11</v>
      </c>
      <c r="R1510" s="12" t="s">
        <v>8295</v>
      </c>
      <c r="S1510" s="17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>
        <f t="shared" si="115"/>
        <v>124</v>
      </c>
      <c r="Q1511">
        <f t="shared" si="116"/>
        <v>110.39</v>
      </c>
      <c r="R1511" s="12" t="s">
        <v>8295</v>
      </c>
      <c r="S1511" s="17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>
        <f t="shared" si="115"/>
        <v>101</v>
      </c>
      <c r="Q1512">
        <f t="shared" si="116"/>
        <v>39.92</v>
      </c>
      <c r="R1512" s="12" t="s">
        <v>8295</v>
      </c>
      <c r="S1512" s="17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>
        <f t="shared" si="115"/>
        <v>112</v>
      </c>
      <c r="Q1513">
        <f t="shared" si="116"/>
        <v>75.98</v>
      </c>
      <c r="R1513" s="12" t="s">
        <v>8295</v>
      </c>
      <c r="S1513" s="17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>
        <f t="shared" si="115"/>
        <v>559</v>
      </c>
      <c r="Q1514">
        <f t="shared" si="116"/>
        <v>58.38</v>
      </c>
      <c r="R1514" s="12" t="s">
        <v>8295</v>
      </c>
      <c r="S1514" s="17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>
        <f t="shared" si="115"/>
        <v>150</v>
      </c>
      <c r="Q1515">
        <f t="shared" si="116"/>
        <v>55.82</v>
      </c>
      <c r="R1515" s="12" t="s">
        <v>8295</v>
      </c>
      <c r="S1515" s="17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>
        <f t="shared" si="115"/>
        <v>106</v>
      </c>
      <c r="Q1516">
        <f t="shared" si="116"/>
        <v>151.24</v>
      </c>
      <c r="R1516" s="12" t="s">
        <v>8295</v>
      </c>
      <c r="S1516" s="17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>
        <f t="shared" si="115"/>
        <v>157</v>
      </c>
      <c r="Q1517">
        <f t="shared" si="116"/>
        <v>849.67</v>
      </c>
      <c r="R1517" s="12" t="s">
        <v>8295</v>
      </c>
      <c r="S1517" s="17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>
        <f t="shared" si="115"/>
        <v>109</v>
      </c>
      <c r="Q1518">
        <f t="shared" si="116"/>
        <v>159.24</v>
      </c>
      <c r="R1518" s="12" t="s">
        <v>8295</v>
      </c>
      <c r="S1518" s="17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>
        <f t="shared" si="115"/>
        <v>162</v>
      </c>
      <c r="Q1519">
        <f t="shared" si="116"/>
        <v>39.51</v>
      </c>
      <c r="R1519" s="12" t="s">
        <v>8295</v>
      </c>
      <c r="S1519" s="17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>
        <f t="shared" si="115"/>
        <v>205</v>
      </c>
      <c r="Q1520">
        <f t="shared" si="116"/>
        <v>130.53</v>
      </c>
      <c r="R1520" s="12" t="s">
        <v>8295</v>
      </c>
      <c r="S1520" s="17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>
        <f t="shared" si="115"/>
        <v>103</v>
      </c>
      <c r="Q1521">
        <f t="shared" si="116"/>
        <v>64.16</v>
      </c>
      <c r="R1521" s="12" t="s">
        <v>8295</v>
      </c>
      <c r="S1521" s="17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>
        <f t="shared" si="115"/>
        <v>103</v>
      </c>
      <c r="Q1522">
        <f t="shared" si="116"/>
        <v>111.53</v>
      </c>
      <c r="R1522" s="12" t="s">
        <v>8295</v>
      </c>
      <c r="S1522" s="17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>
        <f t="shared" si="115"/>
        <v>107</v>
      </c>
      <c r="Q1523">
        <f t="shared" si="116"/>
        <v>170.45</v>
      </c>
      <c r="R1523" s="12" t="s">
        <v>8295</v>
      </c>
      <c r="S1523" s="17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>
        <f t="shared" si="115"/>
        <v>139</v>
      </c>
      <c r="Q1524">
        <f t="shared" si="116"/>
        <v>133.74</v>
      </c>
      <c r="R1524" s="12" t="s">
        <v>8295</v>
      </c>
      <c r="S1524" s="17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>
        <f t="shared" si="115"/>
        <v>125</v>
      </c>
      <c r="Q1525">
        <f t="shared" si="116"/>
        <v>95.83</v>
      </c>
      <c r="R1525" s="12" t="s">
        <v>8295</v>
      </c>
      <c r="S1525" s="17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>
        <f t="shared" si="115"/>
        <v>207</v>
      </c>
      <c r="Q1526">
        <f t="shared" si="116"/>
        <v>221.79</v>
      </c>
      <c r="R1526" s="12" t="s">
        <v>8295</v>
      </c>
      <c r="S1526" s="17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>
        <f t="shared" si="115"/>
        <v>174</v>
      </c>
      <c r="Q1527">
        <f t="shared" si="116"/>
        <v>32.32</v>
      </c>
      <c r="R1527" s="12" t="s">
        <v>8295</v>
      </c>
      <c r="S1527" s="17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>
        <f t="shared" si="115"/>
        <v>120</v>
      </c>
      <c r="Q1528">
        <f t="shared" si="116"/>
        <v>98.84</v>
      </c>
      <c r="R1528" s="12" t="s">
        <v>8295</v>
      </c>
      <c r="S1528" s="17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>
        <f t="shared" si="115"/>
        <v>110</v>
      </c>
      <c r="Q1529">
        <f t="shared" si="116"/>
        <v>55.22</v>
      </c>
      <c r="R1529" s="12" t="s">
        <v>8295</v>
      </c>
      <c r="S1529" s="17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>
        <f t="shared" si="115"/>
        <v>282</v>
      </c>
      <c r="Q1530">
        <f t="shared" si="116"/>
        <v>52.79</v>
      </c>
      <c r="R1530" s="12" t="s">
        <v>8295</v>
      </c>
      <c r="S1530" s="17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>
        <f t="shared" si="115"/>
        <v>101</v>
      </c>
      <c r="Q1531">
        <f t="shared" si="116"/>
        <v>135.66999999999999</v>
      </c>
      <c r="R1531" s="12" t="s">
        <v>8295</v>
      </c>
      <c r="S1531" s="17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>
        <f t="shared" si="115"/>
        <v>135</v>
      </c>
      <c r="Q1532">
        <f t="shared" si="116"/>
        <v>53.99</v>
      </c>
      <c r="R1532" s="12" t="s">
        <v>8295</v>
      </c>
      <c r="S1532" s="17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>
        <f t="shared" si="115"/>
        <v>176</v>
      </c>
      <c r="Q1533">
        <f t="shared" si="116"/>
        <v>56.64</v>
      </c>
      <c r="R1533" s="12" t="s">
        <v>8295</v>
      </c>
      <c r="S1533" s="17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>
        <f t="shared" si="115"/>
        <v>484</v>
      </c>
      <c r="Q1534">
        <f t="shared" si="116"/>
        <v>82.32</v>
      </c>
      <c r="R1534" s="12" t="s">
        <v>8295</v>
      </c>
      <c r="S1534" s="17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>
        <f t="shared" si="115"/>
        <v>145</v>
      </c>
      <c r="Q1535">
        <f t="shared" si="116"/>
        <v>88.26</v>
      </c>
      <c r="R1535" s="12" t="s">
        <v>8295</v>
      </c>
      <c r="S1535" s="17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>
        <f t="shared" si="115"/>
        <v>418</v>
      </c>
      <c r="Q1536">
        <f t="shared" si="116"/>
        <v>84.91</v>
      </c>
      <c r="R1536" s="12" t="s">
        <v>8295</v>
      </c>
      <c r="S1536" s="17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>
        <f t="shared" si="115"/>
        <v>132</v>
      </c>
      <c r="Q1537">
        <f t="shared" si="116"/>
        <v>48.15</v>
      </c>
      <c r="R1537" s="12" t="s">
        <v>8295</v>
      </c>
      <c r="S1537" s="17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>
        <f t="shared" si="115"/>
        <v>250</v>
      </c>
      <c r="Q1538">
        <f t="shared" si="116"/>
        <v>66.02</v>
      </c>
      <c r="R1538" s="12" t="s">
        <v>8295</v>
      </c>
      <c r="S1538" s="17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>
        <f t="shared" ref="P1539:P1602" si="120">ROUND(E1539/D1539*100,0)</f>
        <v>180</v>
      </c>
      <c r="Q1539">
        <f t="shared" ref="Q1539:Q1602" si="121">IFERROR(ROUND(E1539/L1539,2),0)</f>
        <v>96.38</v>
      </c>
      <c r="R1539" s="12" t="s">
        <v>8295</v>
      </c>
      <c r="S1539" s="17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>
        <f t="shared" si="120"/>
        <v>103</v>
      </c>
      <c r="Q1540">
        <f t="shared" si="121"/>
        <v>156.16999999999999</v>
      </c>
      <c r="R1540" s="12" t="s">
        <v>8295</v>
      </c>
      <c r="S1540" s="17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>
        <f t="shared" si="120"/>
        <v>136</v>
      </c>
      <c r="Q1541">
        <f t="shared" si="121"/>
        <v>95.76</v>
      </c>
      <c r="R1541" s="12" t="s">
        <v>8295</v>
      </c>
      <c r="S1541" s="17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>
        <f t="shared" si="120"/>
        <v>118</v>
      </c>
      <c r="Q1542">
        <f t="shared" si="121"/>
        <v>180.41</v>
      </c>
      <c r="R1542" s="12" t="s">
        <v>8295</v>
      </c>
      <c r="S1542" s="17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>
        <f t="shared" si="120"/>
        <v>0</v>
      </c>
      <c r="Q1543">
        <f t="shared" si="121"/>
        <v>3</v>
      </c>
      <c r="R1543" s="12" t="s">
        <v>8295</v>
      </c>
      <c r="S1543" s="17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>
        <f t="shared" si="120"/>
        <v>4</v>
      </c>
      <c r="Q1544">
        <f t="shared" si="121"/>
        <v>20</v>
      </c>
      <c r="R1544" s="12" t="s">
        <v>8295</v>
      </c>
      <c r="S1544" s="17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>
        <f t="shared" si="120"/>
        <v>0</v>
      </c>
      <c r="Q1545">
        <f t="shared" si="121"/>
        <v>10</v>
      </c>
      <c r="R1545" s="12" t="s">
        <v>8295</v>
      </c>
      <c r="S1545" s="17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>
        <f t="shared" si="120"/>
        <v>0</v>
      </c>
      <c r="Q1546">
        <f t="shared" si="121"/>
        <v>0</v>
      </c>
      <c r="R1546" s="12" t="s">
        <v>8295</v>
      </c>
      <c r="S1546" s="17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>
        <f t="shared" si="120"/>
        <v>0</v>
      </c>
      <c r="Q1547">
        <f t="shared" si="121"/>
        <v>1</v>
      </c>
      <c r="R1547" s="12" t="s">
        <v>8295</v>
      </c>
      <c r="S1547" s="17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>
        <f t="shared" si="120"/>
        <v>29</v>
      </c>
      <c r="Q1548">
        <f t="shared" si="121"/>
        <v>26.27</v>
      </c>
      <c r="R1548" s="12" t="s">
        <v>8295</v>
      </c>
      <c r="S1548" s="17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>
        <f t="shared" si="120"/>
        <v>0</v>
      </c>
      <c r="Q1549">
        <f t="shared" si="121"/>
        <v>0</v>
      </c>
      <c r="R1549" s="12" t="s">
        <v>8295</v>
      </c>
      <c r="S1549" s="17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>
        <f t="shared" si="120"/>
        <v>9</v>
      </c>
      <c r="Q1550">
        <f t="shared" si="121"/>
        <v>60</v>
      </c>
      <c r="R1550" s="12" t="s">
        <v>8295</v>
      </c>
      <c r="S1550" s="17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>
        <f t="shared" si="120"/>
        <v>34</v>
      </c>
      <c r="Q1551">
        <f t="shared" si="121"/>
        <v>28.33</v>
      </c>
      <c r="R1551" s="12" t="s">
        <v>8295</v>
      </c>
      <c r="S1551" s="17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>
        <f t="shared" si="120"/>
        <v>13</v>
      </c>
      <c r="Q1552">
        <f t="shared" si="121"/>
        <v>14.43</v>
      </c>
      <c r="R1552" s="12" t="s">
        <v>8295</v>
      </c>
      <c r="S1552" s="17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>
        <f t="shared" si="120"/>
        <v>0</v>
      </c>
      <c r="Q1553">
        <f t="shared" si="121"/>
        <v>0</v>
      </c>
      <c r="R1553" s="12" t="s">
        <v>8295</v>
      </c>
      <c r="S1553" s="17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>
        <f t="shared" si="120"/>
        <v>49</v>
      </c>
      <c r="Q1554">
        <f t="shared" si="121"/>
        <v>132.19</v>
      </c>
      <c r="R1554" s="12" t="s">
        <v>8295</v>
      </c>
      <c r="S1554" s="17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>
        <f t="shared" si="120"/>
        <v>0</v>
      </c>
      <c r="Q1555">
        <f t="shared" si="121"/>
        <v>0</v>
      </c>
      <c r="R1555" s="12" t="s">
        <v>8295</v>
      </c>
      <c r="S1555" s="17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>
        <f t="shared" si="120"/>
        <v>0</v>
      </c>
      <c r="Q1556">
        <f t="shared" si="121"/>
        <v>0</v>
      </c>
      <c r="R1556" s="12" t="s">
        <v>8295</v>
      </c>
      <c r="S1556" s="17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>
        <f t="shared" si="120"/>
        <v>0</v>
      </c>
      <c r="Q1557">
        <f t="shared" si="121"/>
        <v>0</v>
      </c>
      <c r="R1557" s="12" t="s">
        <v>8295</v>
      </c>
      <c r="S1557" s="17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>
        <f t="shared" si="120"/>
        <v>45</v>
      </c>
      <c r="Q1558">
        <f t="shared" si="121"/>
        <v>56.42</v>
      </c>
      <c r="R1558" s="12" t="s">
        <v>8295</v>
      </c>
      <c r="S1558" s="17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>
        <f t="shared" si="120"/>
        <v>4</v>
      </c>
      <c r="Q1559">
        <f t="shared" si="121"/>
        <v>100</v>
      </c>
      <c r="R1559" s="12" t="s">
        <v>8295</v>
      </c>
      <c r="S1559" s="17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>
        <f t="shared" si="120"/>
        <v>5</v>
      </c>
      <c r="Q1560">
        <f t="shared" si="121"/>
        <v>11.67</v>
      </c>
      <c r="R1560" s="12" t="s">
        <v>8295</v>
      </c>
      <c r="S1560" s="17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>
        <f t="shared" si="120"/>
        <v>0</v>
      </c>
      <c r="Q1561">
        <f t="shared" si="121"/>
        <v>50</v>
      </c>
      <c r="R1561" s="12" t="s">
        <v>8295</v>
      </c>
      <c r="S1561" s="17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>
        <f t="shared" si="120"/>
        <v>4</v>
      </c>
      <c r="Q1562">
        <f t="shared" si="121"/>
        <v>23.5</v>
      </c>
      <c r="R1562" s="12" t="s">
        <v>8295</v>
      </c>
      <c r="S1562" s="17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>
        <f t="shared" si="120"/>
        <v>1</v>
      </c>
      <c r="Q1563">
        <f t="shared" si="121"/>
        <v>67</v>
      </c>
      <c r="R1563" s="12" t="s">
        <v>8279</v>
      </c>
      <c r="S1563" s="17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>
        <f t="shared" si="120"/>
        <v>0</v>
      </c>
      <c r="Q1564">
        <f t="shared" si="121"/>
        <v>0</v>
      </c>
      <c r="R1564" s="12" t="s">
        <v>8279</v>
      </c>
      <c r="S1564" s="17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>
        <f t="shared" si="120"/>
        <v>1</v>
      </c>
      <c r="Q1565">
        <f t="shared" si="121"/>
        <v>42.5</v>
      </c>
      <c r="R1565" s="12" t="s">
        <v>8279</v>
      </c>
      <c r="S1565" s="17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>
        <f t="shared" si="120"/>
        <v>0</v>
      </c>
      <c r="Q1566">
        <f t="shared" si="121"/>
        <v>10</v>
      </c>
      <c r="R1566" s="12" t="s">
        <v>8279</v>
      </c>
      <c r="S1566" s="17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>
        <f t="shared" si="120"/>
        <v>3</v>
      </c>
      <c r="Q1567">
        <f t="shared" si="121"/>
        <v>100</v>
      </c>
      <c r="R1567" s="12" t="s">
        <v>8279</v>
      </c>
      <c r="S1567" s="17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>
        <f t="shared" si="120"/>
        <v>21</v>
      </c>
      <c r="Q1568">
        <f t="shared" si="121"/>
        <v>108.05</v>
      </c>
      <c r="R1568" s="12" t="s">
        <v>8279</v>
      </c>
      <c r="S1568" s="17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>
        <f t="shared" si="120"/>
        <v>4</v>
      </c>
      <c r="Q1569">
        <f t="shared" si="121"/>
        <v>26.92</v>
      </c>
      <c r="R1569" s="12" t="s">
        <v>8279</v>
      </c>
      <c r="S1569" s="17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>
        <f t="shared" si="120"/>
        <v>14</v>
      </c>
      <c r="Q1570">
        <f t="shared" si="121"/>
        <v>155</v>
      </c>
      <c r="R1570" s="12" t="s">
        <v>8279</v>
      </c>
      <c r="S1570" s="17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>
        <f t="shared" si="120"/>
        <v>0</v>
      </c>
      <c r="Q1571">
        <f t="shared" si="121"/>
        <v>0</v>
      </c>
      <c r="R1571" s="12" t="s">
        <v>8279</v>
      </c>
      <c r="S1571" s="17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>
        <f t="shared" si="120"/>
        <v>41</v>
      </c>
      <c r="Q1572">
        <f t="shared" si="121"/>
        <v>47.77</v>
      </c>
      <c r="R1572" s="12" t="s">
        <v>8279</v>
      </c>
      <c r="S1572" s="17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>
        <f t="shared" si="120"/>
        <v>1</v>
      </c>
      <c r="Q1573">
        <f t="shared" si="121"/>
        <v>20</v>
      </c>
      <c r="R1573" s="12" t="s">
        <v>8279</v>
      </c>
      <c r="S1573" s="17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>
        <f t="shared" si="120"/>
        <v>5</v>
      </c>
      <c r="Q1574">
        <f t="shared" si="121"/>
        <v>41.67</v>
      </c>
      <c r="R1574" s="12" t="s">
        <v>8279</v>
      </c>
      <c r="S1574" s="17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>
        <f t="shared" si="120"/>
        <v>2</v>
      </c>
      <c r="Q1575">
        <f t="shared" si="121"/>
        <v>74.33</v>
      </c>
      <c r="R1575" s="12" t="s">
        <v>8279</v>
      </c>
      <c r="S1575" s="17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>
        <f t="shared" si="120"/>
        <v>5</v>
      </c>
      <c r="Q1576">
        <f t="shared" si="121"/>
        <v>84.33</v>
      </c>
      <c r="R1576" s="12" t="s">
        <v>8279</v>
      </c>
      <c r="S1576" s="17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>
        <f t="shared" si="120"/>
        <v>23</v>
      </c>
      <c r="Q1577">
        <f t="shared" si="121"/>
        <v>65.459999999999994</v>
      </c>
      <c r="R1577" s="12" t="s">
        <v>8279</v>
      </c>
      <c r="S1577" s="17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>
        <f t="shared" si="120"/>
        <v>13</v>
      </c>
      <c r="Q1578">
        <f t="shared" si="121"/>
        <v>65</v>
      </c>
      <c r="R1578" s="12" t="s">
        <v>8279</v>
      </c>
      <c r="S1578" s="17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>
        <f t="shared" si="120"/>
        <v>1</v>
      </c>
      <c r="Q1579">
        <f t="shared" si="121"/>
        <v>27.5</v>
      </c>
      <c r="R1579" s="12" t="s">
        <v>8279</v>
      </c>
      <c r="S1579" s="17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>
        <f t="shared" si="120"/>
        <v>11</v>
      </c>
      <c r="Q1580">
        <f t="shared" si="121"/>
        <v>51.25</v>
      </c>
      <c r="R1580" s="12" t="s">
        <v>8279</v>
      </c>
      <c r="S1580" s="17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>
        <f t="shared" si="120"/>
        <v>1</v>
      </c>
      <c r="Q1581">
        <f t="shared" si="121"/>
        <v>14</v>
      </c>
      <c r="R1581" s="12" t="s">
        <v>8279</v>
      </c>
      <c r="S1581" s="17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>
        <f t="shared" si="120"/>
        <v>0</v>
      </c>
      <c r="Q1582">
        <f t="shared" si="121"/>
        <v>0</v>
      </c>
      <c r="R1582" s="12" t="s">
        <v>8279</v>
      </c>
      <c r="S1582" s="17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>
        <f t="shared" si="120"/>
        <v>1</v>
      </c>
      <c r="Q1583">
        <f t="shared" si="121"/>
        <v>5</v>
      </c>
      <c r="R1583" s="12" t="s">
        <v>8295</v>
      </c>
      <c r="S1583" s="17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>
        <f t="shared" si="120"/>
        <v>9</v>
      </c>
      <c r="Q1584">
        <f t="shared" si="121"/>
        <v>31</v>
      </c>
      <c r="R1584" s="12" t="s">
        <v>8295</v>
      </c>
      <c r="S1584" s="17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>
        <f t="shared" si="120"/>
        <v>0</v>
      </c>
      <c r="Q1585">
        <f t="shared" si="121"/>
        <v>15</v>
      </c>
      <c r="R1585" s="12" t="s">
        <v>8295</v>
      </c>
      <c r="S1585" s="17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>
        <f t="shared" si="120"/>
        <v>0</v>
      </c>
      <c r="Q1586">
        <f t="shared" si="121"/>
        <v>0</v>
      </c>
      <c r="R1586" s="12" t="s">
        <v>8295</v>
      </c>
      <c r="S1586" s="17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>
        <f t="shared" si="120"/>
        <v>79</v>
      </c>
      <c r="Q1587">
        <f t="shared" si="121"/>
        <v>131.66999999999999</v>
      </c>
      <c r="R1587" s="12" t="s">
        <v>8295</v>
      </c>
      <c r="S1587" s="17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>
        <f t="shared" si="120"/>
        <v>0</v>
      </c>
      <c r="Q1588">
        <f t="shared" si="121"/>
        <v>0</v>
      </c>
      <c r="R1588" s="12" t="s">
        <v>8295</v>
      </c>
      <c r="S1588" s="17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>
        <f t="shared" si="120"/>
        <v>0</v>
      </c>
      <c r="Q1589">
        <f t="shared" si="121"/>
        <v>1</v>
      </c>
      <c r="R1589" s="12" t="s">
        <v>8295</v>
      </c>
      <c r="S1589" s="17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>
        <f t="shared" si="120"/>
        <v>0</v>
      </c>
      <c r="Q1590">
        <f t="shared" si="121"/>
        <v>0</v>
      </c>
      <c r="R1590" s="12" t="s">
        <v>8295</v>
      </c>
      <c r="S1590" s="17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>
        <f t="shared" si="120"/>
        <v>0</v>
      </c>
      <c r="Q1591">
        <f t="shared" si="121"/>
        <v>0</v>
      </c>
      <c r="R1591" s="12" t="s">
        <v>8295</v>
      </c>
      <c r="S1591" s="17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>
        <f t="shared" si="120"/>
        <v>2</v>
      </c>
      <c r="Q1592">
        <f t="shared" si="121"/>
        <v>510</v>
      </c>
      <c r="R1592" s="12" t="s">
        <v>8295</v>
      </c>
      <c r="S1592" s="17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>
        <f t="shared" si="120"/>
        <v>29</v>
      </c>
      <c r="Q1593">
        <f t="shared" si="121"/>
        <v>44.48</v>
      </c>
      <c r="R1593" s="12" t="s">
        <v>8295</v>
      </c>
      <c r="S1593" s="17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>
        <f t="shared" si="120"/>
        <v>0</v>
      </c>
      <c r="Q1594">
        <f t="shared" si="121"/>
        <v>0</v>
      </c>
      <c r="R1594" s="12" t="s">
        <v>8295</v>
      </c>
      <c r="S1594" s="17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>
        <f t="shared" si="120"/>
        <v>0</v>
      </c>
      <c r="Q1595">
        <f t="shared" si="121"/>
        <v>1</v>
      </c>
      <c r="R1595" s="12" t="s">
        <v>8295</v>
      </c>
      <c r="S1595" s="17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>
        <f t="shared" si="120"/>
        <v>21</v>
      </c>
      <c r="Q1596">
        <f t="shared" si="121"/>
        <v>20.5</v>
      </c>
      <c r="R1596" s="12" t="s">
        <v>8295</v>
      </c>
      <c r="S1596" s="17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>
        <f t="shared" si="120"/>
        <v>0</v>
      </c>
      <c r="Q1597">
        <f t="shared" si="121"/>
        <v>40</v>
      </c>
      <c r="R1597" s="12" t="s">
        <v>8295</v>
      </c>
      <c r="S1597" s="17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>
        <f t="shared" si="120"/>
        <v>2</v>
      </c>
      <c r="Q1598">
        <f t="shared" si="121"/>
        <v>25</v>
      </c>
      <c r="R1598" s="12" t="s">
        <v>8295</v>
      </c>
      <c r="S1598" s="17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>
        <f t="shared" si="120"/>
        <v>0</v>
      </c>
      <c r="Q1599">
        <f t="shared" si="121"/>
        <v>0</v>
      </c>
      <c r="R1599" s="12" t="s">
        <v>8295</v>
      </c>
      <c r="S1599" s="17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>
        <f t="shared" si="120"/>
        <v>0</v>
      </c>
      <c r="Q1600">
        <f t="shared" si="121"/>
        <v>1</v>
      </c>
      <c r="R1600" s="12" t="s">
        <v>8295</v>
      </c>
      <c r="S1600" s="17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>
        <f t="shared" si="120"/>
        <v>0</v>
      </c>
      <c r="Q1601">
        <f t="shared" si="121"/>
        <v>0</v>
      </c>
      <c r="R1601" s="12" t="s">
        <v>8295</v>
      </c>
      <c r="S1601" s="17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>
        <f t="shared" si="120"/>
        <v>7</v>
      </c>
      <c r="Q1602">
        <f t="shared" si="121"/>
        <v>40.78</v>
      </c>
      <c r="R1602" s="12" t="s">
        <v>8295</v>
      </c>
      <c r="S1602" s="17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>
        <f t="shared" ref="P1603:P1666" si="125">ROUND(E1603/D1603*100,0)</f>
        <v>108</v>
      </c>
      <c r="Q1603">
        <f t="shared" ref="Q1603:Q1666" si="126">IFERROR(ROUND(E1603/L1603,2),0)</f>
        <v>48.33</v>
      </c>
      <c r="R1603" s="12" t="s">
        <v>8282</v>
      </c>
      <c r="S1603" s="17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>
        <f t="shared" si="125"/>
        <v>100</v>
      </c>
      <c r="Q1604">
        <f t="shared" si="126"/>
        <v>46.95</v>
      </c>
      <c r="R1604" s="12" t="s">
        <v>8282</v>
      </c>
      <c r="S1604" s="17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>
        <f t="shared" si="125"/>
        <v>100</v>
      </c>
      <c r="Q1605">
        <f t="shared" si="126"/>
        <v>66.69</v>
      </c>
      <c r="R1605" s="12" t="s">
        <v>8282</v>
      </c>
      <c r="S1605" s="17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>
        <f t="shared" si="125"/>
        <v>122</v>
      </c>
      <c r="Q1606">
        <f t="shared" si="126"/>
        <v>48.84</v>
      </c>
      <c r="R1606" s="12" t="s">
        <v>8282</v>
      </c>
      <c r="S1606" s="17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>
        <f t="shared" si="125"/>
        <v>101</v>
      </c>
      <c r="Q1607">
        <f t="shared" si="126"/>
        <v>137.31</v>
      </c>
      <c r="R1607" s="12" t="s">
        <v>8282</v>
      </c>
      <c r="S1607" s="17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>
        <f t="shared" si="125"/>
        <v>101</v>
      </c>
      <c r="Q1608">
        <f t="shared" si="126"/>
        <v>87.83</v>
      </c>
      <c r="R1608" s="12" t="s">
        <v>8282</v>
      </c>
      <c r="S1608" s="17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>
        <f t="shared" si="125"/>
        <v>145</v>
      </c>
      <c r="Q1609">
        <f t="shared" si="126"/>
        <v>70.790000000000006</v>
      </c>
      <c r="R1609" s="12" t="s">
        <v>8282</v>
      </c>
      <c r="S1609" s="17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>
        <f t="shared" si="125"/>
        <v>101</v>
      </c>
      <c r="Q1610">
        <f t="shared" si="126"/>
        <v>52.83</v>
      </c>
      <c r="R1610" s="12" t="s">
        <v>8282</v>
      </c>
      <c r="S1610" s="17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>
        <f t="shared" si="125"/>
        <v>118</v>
      </c>
      <c r="Q1611">
        <f t="shared" si="126"/>
        <v>443.75</v>
      </c>
      <c r="R1611" s="12" t="s">
        <v>8282</v>
      </c>
      <c r="S1611" s="17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>
        <f t="shared" si="125"/>
        <v>272</v>
      </c>
      <c r="Q1612">
        <f t="shared" si="126"/>
        <v>48.54</v>
      </c>
      <c r="R1612" s="12" t="s">
        <v>8282</v>
      </c>
      <c r="S1612" s="17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>
        <f t="shared" si="125"/>
        <v>125</v>
      </c>
      <c r="Q1613">
        <f t="shared" si="126"/>
        <v>37.07</v>
      </c>
      <c r="R1613" s="12" t="s">
        <v>8282</v>
      </c>
      <c r="S1613" s="17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>
        <f t="shared" si="125"/>
        <v>110</v>
      </c>
      <c r="Q1614">
        <f t="shared" si="126"/>
        <v>50</v>
      </c>
      <c r="R1614" s="12" t="s">
        <v>8282</v>
      </c>
      <c r="S1614" s="17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>
        <f t="shared" si="125"/>
        <v>102</v>
      </c>
      <c r="Q1615">
        <f t="shared" si="126"/>
        <v>39.04</v>
      </c>
      <c r="R1615" s="12" t="s">
        <v>8282</v>
      </c>
      <c r="S1615" s="17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>
        <f t="shared" si="125"/>
        <v>103</v>
      </c>
      <c r="Q1616">
        <f t="shared" si="126"/>
        <v>66.69</v>
      </c>
      <c r="R1616" s="12" t="s">
        <v>8282</v>
      </c>
      <c r="S1616" s="17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>
        <f t="shared" si="125"/>
        <v>114</v>
      </c>
      <c r="Q1617">
        <f t="shared" si="126"/>
        <v>67.13</v>
      </c>
      <c r="R1617" s="12" t="s">
        <v>8282</v>
      </c>
      <c r="S1617" s="17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>
        <f t="shared" si="125"/>
        <v>104</v>
      </c>
      <c r="Q1618">
        <f t="shared" si="126"/>
        <v>66.37</v>
      </c>
      <c r="R1618" s="12" t="s">
        <v>8282</v>
      </c>
      <c r="S1618" s="17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>
        <f t="shared" si="125"/>
        <v>146</v>
      </c>
      <c r="Q1619">
        <f t="shared" si="126"/>
        <v>64.62</v>
      </c>
      <c r="R1619" s="12" t="s">
        <v>8282</v>
      </c>
      <c r="S1619" s="17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>
        <f t="shared" si="125"/>
        <v>105</v>
      </c>
      <c r="Q1620">
        <f t="shared" si="126"/>
        <v>58.37</v>
      </c>
      <c r="R1620" s="12" t="s">
        <v>8282</v>
      </c>
      <c r="S1620" s="17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>
        <f t="shared" si="125"/>
        <v>133</v>
      </c>
      <c r="Q1621">
        <f t="shared" si="126"/>
        <v>86.96</v>
      </c>
      <c r="R1621" s="12" t="s">
        <v>8282</v>
      </c>
      <c r="S1621" s="17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>
        <f t="shared" si="125"/>
        <v>113</v>
      </c>
      <c r="Q1622">
        <f t="shared" si="126"/>
        <v>66.47</v>
      </c>
      <c r="R1622" s="12" t="s">
        <v>8282</v>
      </c>
      <c r="S1622" s="17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>
        <f t="shared" si="125"/>
        <v>121</v>
      </c>
      <c r="Q1623">
        <f t="shared" si="126"/>
        <v>163.78</v>
      </c>
      <c r="R1623" s="12" t="s">
        <v>8282</v>
      </c>
      <c r="S1623" s="17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>
        <f t="shared" si="125"/>
        <v>102</v>
      </c>
      <c r="Q1624">
        <f t="shared" si="126"/>
        <v>107.98</v>
      </c>
      <c r="R1624" s="12" t="s">
        <v>8282</v>
      </c>
      <c r="S1624" s="17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>
        <f t="shared" si="125"/>
        <v>101</v>
      </c>
      <c r="Q1625">
        <f t="shared" si="126"/>
        <v>42.11</v>
      </c>
      <c r="R1625" s="12" t="s">
        <v>8282</v>
      </c>
      <c r="S1625" s="17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>
        <f t="shared" si="125"/>
        <v>118</v>
      </c>
      <c r="Q1626">
        <f t="shared" si="126"/>
        <v>47.2</v>
      </c>
      <c r="R1626" s="12" t="s">
        <v>8282</v>
      </c>
      <c r="S1626" s="17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>
        <f t="shared" si="125"/>
        <v>155</v>
      </c>
      <c r="Q1627">
        <f t="shared" si="126"/>
        <v>112.02</v>
      </c>
      <c r="R1627" s="12" t="s">
        <v>8282</v>
      </c>
      <c r="S1627" s="17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>
        <f t="shared" si="125"/>
        <v>101</v>
      </c>
      <c r="Q1628">
        <f t="shared" si="126"/>
        <v>74.95</v>
      </c>
      <c r="R1628" s="12" t="s">
        <v>8282</v>
      </c>
      <c r="S1628" s="17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>
        <f t="shared" si="125"/>
        <v>117</v>
      </c>
      <c r="Q1629">
        <f t="shared" si="126"/>
        <v>61.58</v>
      </c>
      <c r="R1629" s="12" t="s">
        <v>8282</v>
      </c>
      <c r="S1629" s="17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>
        <f t="shared" si="125"/>
        <v>101</v>
      </c>
      <c r="Q1630">
        <f t="shared" si="126"/>
        <v>45.88</v>
      </c>
      <c r="R1630" s="12" t="s">
        <v>8282</v>
      </c>
      <c r="S1630" s="17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>
        <f t="shared" si="125"/>
        <v>104</v>
      </c>
      <c r="Q1631">
        <f t="shared" si="126"/>
        <v>75.849999999999994</v>
      </c>
      <c r="R1631" s="12" t="s">
        <v>8282</v>
      </c>
      <c r="S1631" s="17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>
        <f t="shared" si="125"/>
        <v>265</v>
      </c>
      <c r="Q1632">
        <f t="shared" si="126"/>
        <v>84.21</v>
      </c>
      <c r="R1632" s="12" t="s">
        <v>8282</v>
      </c>
      <c r="S1632" s="17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>
        <f t="shared" si="125"/>
        <v>156</v>
      </c>
      <c r="Q1633">
        <f t="shared" si="126"/>
        <v>117.23</v>
      </c>
      <c r="R1633" s="12" t="s">
        <v>8282</v>
      </c>
      <c r="S1633" s="17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>
        <f t="shared" si="125"/>
        <v>102</v>
      </c>
      <c r="Q1634">
        <f t="shared" si="126"/>
        <v>86.49</v>
      </c>
      <c r="R1634" s="12" t="s">
        <v>8282</v>
      </c>
      <c r="S1634" s="17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>
        <f t="shared" si="125"/>
        <v>100</v>
      </c>
      <c r="Q1635">
        <f t="shared" si="126"/>
        <v>172.41</v>
      </c>
      <c r="R1635" s="12" t="s">
        <v>8282</v>
      </c>
      <c r="S1635" s="17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>
        <f t="shared" si="125"/>
        <v>101</v>
      </c>
      <c r="Q1636">
        <f t="shared" si="126"/>
        <v>62.81</v>
      </c>
      <c r="R1636" s="12" t="s">
        <v>8282</v>
      </c>
      <c r="S1636" s="17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>
        <f t="shared" si="125"/>
        <v>125</v>
      </c>
      <c r="Q1637">
        <f t="shared" si="126"/>
        <v>67.73</v>
      </c>
      <c r="R1637" s="12" t="s">
        <v>8282</v>
      </c>
      <c r="S1637" s="17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>
        <f t="shared" si="125"/>
        <v>104</v>
      </c>
      <c r="Q1638">
        <f t="shared" si="126"/>
        <v>53.56</v>
      </c>
      <c r="R1638" s="12" t="s">
        <v>8282</v>
      </c>
      <c r="S1638" s="17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>
        <f t="shared" si="125"/>
        <v>104</v>
      </c>
      <c r="Q1639">
        <f t="shared" si="126"/>
        <v>34.6</v>
      </c>
      <c r="R1639" s="12" t="s">
        <v>8282</v>
      </c>
      <c r="S1639" s="17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>
        <f t="shared" si="125"/>
        <v>105</v>
      </c>
      <c r="Q1640">
        <f t="shared" si="126"/>
        <v>38.89</v>
      </c>
      <c r="R1640" s="12" t="s">
        <v>8282</v>
      </c>
      <c r="S1640" s="17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>
        <f t="shared" si="125"/>
        <v>100</v>
      </c>
      <c r="Q1641">
        <f t="shared" si="126"/>
        <v>94.74</v>
      </c>
      <c r="R1641" s="12" t="s">
        <v>8282</v>
      </c>
      <c r="S1641" s="17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>
        <f t="shared" si="125"/>
        <v>170</v>
      </c>
      <c r="Q1642">
        <f t="shared" si="126"/>
        <v>39.97</v>
      </c>
      <c r="R1642" s="12" t="s">
        <v>8282</v>
      </c>
      <c r="S1642" s="17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>
        <f t="shared" si="125"/>
        <v>101</v>
      </c>
      <c r="Q1643">
        <f t="shared" si="126"/>
        <v>97.5</v>
      </c>
      <c r="R1643" s="12" t="s">
        <v>8282</v>
      </c>
      <c r="S1643" s="17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>
        <f t="shared" si="125"/>
        <v>100</v>
      </c>
      <c r="Q1644">
        <f t="shared" si="126"/>
        <v>42.86</v>
      </c>
      <c r="R1644" s="12" t="s">
        <v>8282</v>
      </c>
      <c r="S1644" s="17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>
        <f t="shared" si="125"/>
        <v>125</v>
      </c>
      <c r="Q1645">
        <f t="shared" si="126"/>
        <v>168.51</v>
      </c>
      <c r="R1645" s="12" t="s">
        <v>8282</v>
      </c>
      <c r="S1645" s="17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>
        <f t="shared" si="125"/>
        <v>110</v>
      </c>
      <c r="Q1646">
        <f t="shared" si="126"/>
        <v>85.55</v>
      </c>
      <c r="R1646" s="12" t="s">
        <v>8282</v>
      </c>
      <c r="S1646" s="17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>
        <f t="shared" si="125"/>
        <v>111</v>
      </c>
      <c r="Q1647">
        <f t="shared" si="126"/>
        <v>554</v>
      </c>
      <c r="R1647" s="12" t="s">
        <v>8282</v>
      </c>
      <c r="S1647" s="17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>
        <f t="shared" si="125"/>
        <v>110</v>
      </c>
      <c r="Q1648">
        <f t="shared" si="126"/>
        <v>26.55</v>
      </c>
      <c r="R1648" s="12" t="s">
        <v>8282</v>
      </c>
      <c r="S1648" s="17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>
        <f t="shared" si="125"/>
        <v>105</v>
      </c>
      <c r="Q1649">
        <f t="shared" si="126"/>
        <v>113.83</v>
      </c>
      <c r="R1649" s="12" t="s">
        <v>8282</v>
      </c>
      <c r="S1649" s="17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>
        <f t="shared" si="125"/>
        <v>125</v>
      </c>
      <c r="Q1650">
        <f t="shared" si="126"/>
        <v>32.01</v>
      </c>
      <c r="R1650" s="12" t="s">
        <v>8282</v>
      </c>
      <c r="S1650" s="17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>
        <f t="shared" si="125"/>
        <v>101</v>
      </c>
      <c r="Q1651">
        <f t="shared" si="126"/>
        <v>47.19</v>
      </c>
      <c r="R1651" s="12" t="s">
        <v>8282</v>
      </c>
      <c r="S1651" s="17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>
        <f t="shared" si="125"/>
        <v>142</v>
      </c>
      <c r="Q1652">
        <f t="shared" si="126"/>
        <v>88.47</v>
      </c>
      <c r="R1652" s="12" t="s">
        <v>8282</v>
      </c>
      <c r="S1652" s="17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>
        <f t="shared" si="125"/>
        <v>101</v>
      </c>
      <c r="Q1653">
        <f t="shared" si="126"/>
        <v>100.75</v>
      </c>
      <c r="R1653" s="12" t="s">
        <v>8282</v>
      </c>
      <c r="S1653" s="17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>
        <f t="shared" si="125"/>
        <v>101</v>
      </c>
      <c r="Q1654">
        <f t="shared" si="126"/>
        <v>64.709999999999994</v>
      </c>
      <c r="R1654" s="12" t="s">
        <v>8282</v>
      </c>
      <c r="S1654" s="17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>
        <f t="shared" si="125"/>
        <v>174</v>
      </c>
      <c r="Q1655">
        <f t="shared" si="126"/>
        <v>51.85</v>
      </c>
      <c r="R1655" s="12" t="s">
        <v>8282</v>
      </c>
      <c r="S1655" s="17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>
        <f t="shared" si="125"/>
        <v>120</v>
      </c>
      <c r="Q1656">
        <f t="shared" si="126"/>
        <v>38.79</v>
      </c>
      <c r="R1656" s="12" t="s">
        <v>8282</v>
      </c>
      <c r="S1656" s="17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>
        <f t="shared" si="125"/>
        <v>143</v>
      </c>
      <c r="Q1657">
        <f t="shared" si="126"/>
        <v>44.65</v>
      </c>
      <c r="R1657" s="12" t="s">
        <v>8282</v>
      </c>
      <c r="S1657" s="17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>
        <f t="shared" si="125"/>
        <v>100</v>
      </c>
      <c r="Q1658">
        <f t="shared" si="126"/>
        <v>156.77000000000001</v>
      </c>
      <c r="R1658" s="12" t="s">
        <v>8282</v>
      </c>
      <c r="S1658" s="17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>
        <f t="shared" si="125"/>
        <v>105</v>
      </c>
      <c r="Q1659">
        <f t="shared" si="126"/>
        <v>118.7</v>
      </c>
      <c r="R1659" s="12" t="s">
        <v>8282</v>
      </c>
      <c r="S1659" s="17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>
        <f t="shared" si="125"/>
        <v>132</v>
      </c>
      <c r="Q1660">
        <f t="shared" si="126"/>
        <v>74.150000000000006</v>
      </c>
      <c r="R1660" s="12" t="s">
        <v>8282</v>
      </c>
      <c r="S1660" s="17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>
        <f t="shared" si="125"/>
        <v>113</v>
      </c>
      <c r="Q1661">
        <f t="shared" si="126"/>
        <v>12.53</v>
      </c>
      <c r="R1661" s="12" t="s">
        <v>8282</v>
      </c>
      <c r="S1661" s="17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>
        <f t="shared" si="125"/>
        <v>1254</v>
      </c>
      <c r="Q1662">
        <f t="shared" si="126"/>
        <v>27.86</v>
      </c>
      <c r="R1662" s="12" t="s">
        <v>8282</v>
      </c>
      <c r="S1662" s="17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>
        <f t="shared" si="125"/>
        <v>103</v>
      </c>
      <c r="Q1663">
        <f t="shared" si="126"/>
        <v>80.180000000000007</v>
      </c>
      <c r="R1663" s="12" t="s">
        <v>8282</v>
      </c>
      <c r="S1663" s="17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>
        <f t="shared" si="125"/>
        <v>103</v>
      </c>
      <c r="Q1664">
        <f t="shared" si="126"/>
        <v>132.44</v>
      </c>
      <c r="R1664" s="12" t="s">
        <v>8282</v>
      </c>
      <c r="S1664" s="17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>
        <f t="shared" si="125"/>
        <v>108</v>
      </c>
      <c r="Q1665">
        <f t="shared" si="126"/>
        <v>33.75</v>
      </c>
      <c r="R1665" s="12" t="s">
        <v>8282</v>
      </c>
      <c r="S1665" s="17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>
        <f t="shared" si="125"/>
        <v>122</v>
      </c>
      <c r="Q1666">
        <f t="shared" si="126"/>
        <v>34.380000000000003</v>
      </c>
      <c r="R1666" s="12" t="s">
        <v>8282</v>
      </c>
      <c r="S1666" s="17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>
        <f t="shared" ref="P1667:P1730" si="130">ROUND(E1667/D1667*100,0)</f>
        <v>119</v>
      </c>
      <c r="Q1667">
        <f t="shared" ref="Q1667:Q1730" si="131">IFERROR(ROUND(E1667/L1667,2),0)</f>
        <v>44.96</v>
      </c>
      <c r="R1667" s="12" t="s">
        <v>8282</v>
      </c>
      <c r="S1667" s="17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>
        <f t="shared" si="130"/>
        <v>161</v>
      </c>
      <c r="Q1668">
        <f t="shared" si="131"/>
        <v>41.04</v>
      </c>
      <c r="R1668" s="12" t="s">
        <v>8282</v>
      </c>
      <c r="S1668" s="17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>
        <f t="shared" si="130"/>
        <v>127</v>
      </c>
      <c r="Q1669">
        <f t="shared" si="131"/>
        <v>52.6</v>
      </c>
      <c r="R1669" s="12" t="s">
        <v>8282</v>
      </c>
      <c r="S1669" s="17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>
        <f t="shared" si="130"/>
        <v>103</v>
      </c>
      <c r="Q1670">
        <f t="shared" si="131"/>
        <v>70.78</v>
      </c>
      <c r="R1670" s="12" t="s">
        <v>8282</v>
      </c>
      <c r="S1670" s="17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>
        <f t="shared" si="130"/>
        <v>140</v>
      </c>
      <c r="Q1671">
        <f t="shared" si="131"/>
        <v>53.75</v>
      </c>
      <c r="R1671" s="12" t="s">
        <v>8282</v>
      </c>
      <c r="S1671" s="17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>
        <f t="shared" si="130"/>
        <v>103</v>
      </c>
      <c r="Q1672">
        <f t="shared" si="131"/>
        <v>44.61</v>
      </c>
      <c r="R1672" s="12" t="s">
        <v>8282</v>
      </c>
      <c r="S1672" s="17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>
        <f t="shared" si="130"/>
        <v>101</v>
      </c>
      <c r="Q1673">
        <f t="shared" si="131"/>
        <v>26.15</v>
      </c>
      <c r="R1673" s="12" t="s">
        <v>8282</v>
      </c>
      <c r="S1673" s="17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>
        <f t="shared" si="130"/>
        <v>113</v>
      </c>
      <c r="Q1674">
        <f t="shared" si="131"/>
        <v>39.18</v>
      </c>
      <c r="R1674" s="12" t="s">
        <v>8282</v>
      </c>
      <c r="S1674" s="17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>
        <f t="shared" si="130"/>
        <v>128</v>
      </c>
      <c r="Q1675">
        <f t="shared" si="131"/>
        <v>45.59</v>
      </c>
      <c r="R1675" s="12" t="s">
        <v>8282</v>
      </c>
      <c r="S1675" s="17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>
        <f t="shared" si="130"/>
        <v>202</v>
      </c>
      <c r="Q1676">
        <f t="shared" si="131"/>
        <v>89.25</v>
      </c>
      <c r="R1676" s="12" t="s">
        <v>8282</v>
      </c>
      <c r="S1676" s="17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>
        <f t="shared" si="130"/>
        <v>137</v>
      </c>
      <c r="Q1677">
        <f t="shared" si="131"/>
        <v>40.42</v>
      </c>
      <c r="R1677" s="12" t="s">
        <v>8282</v>
      </c>
      <c r="S1677" s="17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>
        <f t="shared" si="130"/>
        <v>115</v>
      </c>
      <c r="Q1678">
        <f t="shared" si="131"/>
        <v>82.38</v>
      </c>
      <c r="R1678" s="12" t="s">
        <v>8282</v>
      </c>
      <c r="S1678" s="17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>
        <f t="shared" si="130"/>
        <v>112</v>
      </c>
      <c r="Q1679">
        <f t="shared" si="131"/>
        <v>159.52000000000001</v>
      </c>
      <c r="R1679" s="12" t="s">
        <v>8282</v>
      </c>
      <c r="S1679" s="17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>
        <f t="shared" si="130"/>
        <v>118</v>
      </c>
      <c r="Q1680">
        <f t="shared" si="131"/>
        <v>36.24</v>
      </c>
      <c r="R1680" s="12" t="s">
        <v>8282</v>
      </c>
      <c r="S1680" s="17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>
        <f t="shared" si="130"/>
        <v>175</v>
      </c>
      <c r="Q1681">
        <f t="shared" si="131"/>
        <v>62.5</v>
      </c>
      <c r="R1681" s="12" t="s">
        <v>8282</v>
      </c>
      <c r="S1681" s="17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>
        <f t="shared" si="130"/>
        <v>118</v>
      </c>
      <c r="Q1682">
        <f t="shared" si="131"/>
        <v>47</v>
      </c>
      <c r="R1682" s="12" t="s">
        <v>8282</v>
      </c>
      <c r="S1682" s="17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>
        <f t="shared" si="130"/>
        <v>101</v>
      </c>
      <c r="Q1683">
        <f t="shared" si="131"/>
        <v>74.58</v>
      </c>
      <c r="R1683" s="12" t="s">
        <v>8282</v>
      </c>
      <c r="S1683" s="17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>
        <f t="shared" si="130"/>
        <v>0</v>
      </c>
      <c r="Q1684">
        <f t="shared" si="131"/>
        <v>0</v>
      </c>
      <c r="R1684" s="12" t="s">
        <v>8282</v>
      </c>
      <c r="S1684" s="17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>
        <f t="shared" si="130"/>
        <v>22</v>
      </c>
      <c r="Q1685">
        <f t="shared" si="131"/>
        <v>76</v>
      </c>
      <c r="R1685" s="12" t="s">
        <v>8282</v>
      </c>
      <c r="S1685" s="17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>
        <f t="shared" si="130"/>
        <v>109</v>
      </c>
      <c r="Q1686">
        <f t="shared" si="131"/>
        <v>86.44</v>
      </c>
      <c r="R1686" s="12" t="s">
        <v>8282</v>
      </c>
      <c r="S1686" s="17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>
        <f t="shared" si="130"/>
        <v>103</v>
      </c>
      <c r="Q1687">
        <f t="shared" si="131"/>
        <v>24</v>
      </c>
      <c r="R1687" s="12" t="s">
        <v>8282</v>
      </c>
      <c r="S1687" s="17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>
        <f t="shared" si="130"/>
        <v>0</v>
      </c>
      <c r="Q1688">
        <f t="shared" si="131"/>
        <v>18</v>
      </c>
      <c r="R1688" s="12" t="s">
        <v>8282</v>
      </c>
      <c r="S1688" s="17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>
        <f t="shared" si="130"/>
        <v>31</v>
      </c>
      <c r="Q1689">
        <f t="shared" si="131"/>
        <v>80.13</v>
      </c>
      <c r="R1689" s="12" t="s">
        <v>8282</v>
      </c>
      <c r="S1689" s="17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>
        <f t="shared" si="130"/>
        <v>44</v>
      </c>
      <c r="Q1690">
        <f t="shared" si="131"/>
        <v>253.14</v>
      </c>
      <c r="R1690" s="12" t="s">
        <v>8282</v>
      </c>
      <c r="S1690" s="17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>
        <f t="shared" si="130"/>
        <v>100</v>
      </c>
      <c r="Q1691">
        <f t="shared" si="131"/>
        <v>171.43</v>
      </c>
      <c r="R1691" s="12" t="s">
        <v>8282</v>
      </c>
      <c r="S1691" s="17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>
        <f t="shared" si="130"/>
        <v>25</v>
      </c>
      <c r="Q1692">
        <f t="shared" si="131"/>
        <v>57.73</v>
      </c>
      <c r="R1692" s="12" t="s">
        <v>8282</v>
      </c>
      <c r="S1692" s="17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>
        <f t="shared" si="130"/>
        <v>33</v>
      </c>
      <c r="Q1693">
        <f t="shared" si="131"/>
        <v>264.26</v>
      </c>
      <c r="R1693" s="12" t="s">
        <v>8282</v>
      </c>
      <c r="S1693" s="17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>
        <f t="shared" si="130"/>
        <v>48</v>
      </c>
      <c r="Q1694">
        <f t="shared" si="131"/>
        <v>159.33000000000001</v>
      </c>
      <c r="R1694" s="12" t="s">
        <v>8282</v>
      </c>
      <c r="S1694" s="17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>
        <f t="shared" si="130"/>
        <v>9</v>
      </c>
      <c r="Q1695">
        <f t="shared" si="131"/>
        <v>35</v>
      </c>
      <c r="R1695" s="12" t="s">
        <v>8282</v>
      </c>
      <c r="S1695" s="17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>
        <f t="shared" si="130"/>
        <v>0</v>
      </c>
      <c r="Q1696">
        <f t="shared" si="131"/>
        <v>5</v>
      </c>
      <c r="R1696" s="12" t="s">
        <v>8282</v>
      </c>
      <c r="S1696" s="17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>
        <f t="shared" si="130"/>
        <v>12</v>
      </c>
      <c r="Q1697">
        <f t="shared" si="131"/>
        <v>61.09</v>
      </c>
      <c r="R1697" s="12" t="s">
        <v>8282</v>
      </c>
      <c r="S1697" s="17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>
        <f t="shared" si="130"/>
        <v>0</v>
      </c>
      <c r="Q1698">
        <f t="shared" si="131"/>
        <v>0</v>
      </c>
      <c r="R1698" s="12" t="s">
        <v>8282</v>
      </c>
      <c r="S1698" s="17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>
        <f t="shared" si="130"/>
        <v>20</v>
      </c>
      <c r="Q1699">
        <f t="shared" si="131"/>
        <v>114.82</v>
      </c>
      <c r="R1699" s="12" t="s">
        <v>8282</v>
      </c>
      <c r="S1699" s="17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>
        <f t="shared" si="130"/>
        <v>0</v>
      </c>
      <c r="Q1700">
        <f t="shared" si="131"/>
        <v>0</v>
      </c>
      <c r="R1700" s="12" t="s">
        <v>8282</v>
      </c>
      <c r="S1700" s="17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>
        <f t="shared" si="130"/>
        <v>4</v>
      </c>
      <c r="Q1701">
        <f t="shared" si="131"/>
        <v>54</v>
      </c>
      <c r="R1701" s="12" t="s">
        <v>8282</v>
      </c>
      <c r="S1701" s="17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>
        <f t="shared" si="130"/>
        <v>26</v>
      </c>
      <c r="Q1702">
        <f t="shared" si="131"/>
        <v>65.97</v>
      </c>
      <c r="R1702" s="12" t="s">
        <v>8282</v>
      </c>
      <c r="S1702" s="17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>
        <f t="shared" si="130"/>
        <v>0</v>
      </c>
      <c r="Q1703">
        <f t="shared" si="131"/>
        <v>5</v>
      </c>
      <c r="R1703" s="12" t="s">
        <v>8282</v>
      </c>
      <c r="S1703" s="17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>
        <f t="shared" si="130"/>
        <v>0</v>
      </c>
      <c r="Q1704">
        <f t="shared" si="131"/>
        <v>1</v>
      </c>
      <c r="R1704" s="12" t="s">
        <v>8282</v>
      </c>
      <c r="S1704" s="17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>
        <f t="shared" si="130"/>
        <v>1</v>
      </c>
      <c r="Q1705">
        <f t="shared" si="131"/>
        <v>25.5</v>
      </c>
      <c r="R1705" s="12" t="s">
        <v>8282</v>
      </c>
      <c r="S1705" s="17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>
        <f t="shared" si="130"/>
        <v>65</v>
      </c>
      <c r="Q1706">
        <f t="shared" si="131"/>
        <v>118.36</v>
      </c>
      <c r="R1706" s="12" t="s">
        <v>8282</v>
      </c>
      <c r="S1706" s="17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>
        <f t="shared" si="130"/>
        <v>0</v>
      </c>
      <c r="Q1707">
        <f t="shared" si="131"/>
        <v>0</v>
      </c>
      <c r="R1707" s="12" t="s">
        <v>8282</v>
      </c>
      <c r="S1707" s="17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>
        <f t="shared" si="130"/>
        <v>0</v>
      </c>
      <c r="Q1708">
        <f t="shared" si="131"/>
        <v>0</v>
      </c>
      <c r="R1708" s="12" t="s">
        <v>8282</v>
      </c>
      <c r="S1708" s="17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>
        <f t="shared" si="130"/>
        <v>10</v>
      </c>
      <c r="Q1709">
        <f t="shared" si="131"/>
        <v>54.11</v>
      </c>
      <c r="R1709" s="12" t="s">
        <v>8282</v>
      </c>
      <c r="S1709" s="17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>
        <f t="shared" si="130"/>
        <v>0</v>
      </c>
      <c r="Q1710">
        <f t="shared" si="131"/>
        <v>0</v>
      </c>
      <c r="R1710" s="12" t="s">
        <v>8282</v>
      </c>
      <c r="S1710" s="17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>
        <f t="shared" si="130"/>
        <v>5</v>
      </c>
      <c r="Q1711">
        <f t="shared" si="131"/>
        <v>21.25</v>
      </c>
      <c r="R1711" s="12" t="s">
        <v>8282</v>
      </c>
      <c r="S1711" s="17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>
        <f t="shared" si="130"/>
        <v>1</v>
      </c>
      <c r="Q1712">
        <f t="shared" si="131"/>
        <v>34</v>
      </c>
      <c r="R1712" s="12" t="s">
        <v>8282</v>
      </c>
      <c r="S1712" s="17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>
        <f t="shared" si="130"/>
        <v>11</v>
      </c>
      <c r="Q1713">
        <f t="shared" si="131"/>
        <v>525</v>
      </c>
      <c r="R1713" s="12" t="s">
        <v>8282</v>
      </c>
      <c r="S1713" s="17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>
        <f t="shared" si="130"/>
        <v>0</v>
      </c>
      <c r="Q1714">
        <f t="shared" si="131"/>
        <v>0</v>
      </c>
      <c r="R1714" s="12" t="s">
        <v>8282</v>
      </c>
      <c r="S1714" s="17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>
        <f t="shared" si="130"/>
        <v>2</v>
      </c>
      <c r="Q1715">
        <f t="shared" si="131"/>
        <v>50</v>
      </c>
      <c r="R1715" s="12" t="s">
        <v>8282</v>
      </c>
      <c r="S1715" s="17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>
        <f t="shared" si="130"/>
        <v>8</v>
      </c>
      <c r="Q1716">
        <f t="shared" si="131"/>
        <v>115.71</v>
      </c>
      <c r="R1716" s="12" t="s">
        <v>8282</v>
      </c>
      <c r="S1716" s="17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>
        <f t="shared" si="130"/>
        <v>0</v>
      </c>
      <c r="Q1717">
        <f t="shared" si="131"/>
        <v>5.5</v>
      </c>
      <c r="R1717" s="12" t="s">
        <v>8282</v>
      </c>
      <c r="S1717" s="17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>
        <f t="shared" si="130"/>
        <v>8</v>
      </c>
      <c r="Q1718">
        <f t="shared" si="131"/>
        <v>50</v>
      </c>
      <c r="R1718" s="12" t="s">
        <v>8282</v>
      </c>
      <c r="S1718" s="17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>
        <f t="shared" si="130"/>
        <v>43</v>
      </c>
      <c r="Q1719">
        <f t="shared" si="131"/>
        <v>34.020000000000003</v>
      </c>
      <c r="R1719" s="12" t="s">
        <v>8282</v>
      </c>
      <c r="S1719" s="17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>
        <f t="shared" si="130"/>
        <v>0</v>
      </c>
      <c r="Q1720">
        <f t="shared" si="131"/>
        <v>37.5</v>
      </c>
      <c r="R1720" s="12" t="s">
        <v>8282</v>
      </c>
      <c r="S1720" s="17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>
        <f t="shared" si="130"/>
        <v>1</v>
      </c>
      <c r="Q1721">
        <f t="shared" si="131"/>
        <v>11.67</v>
      </c>
      <c r="R1721" s="12" t="s">
        <v>8282</v>
      </c>
      <c r="S1721" s="17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>
        <f t="shared" si="130"/>
        <v>6</v>
      </c>
      <c r="Q1722">
        <f t="shared" si="131"/>
        <v>28.13</v>
      </c>
      <c r="R1722" s="12" t="s">
        <v>8282</v>
      </c>
      <c r="S1722" s="17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>
        <f t="shared" si="130"/>
        <v>0</v>
      </c>
      <c r="Q1723">
        <f t="shared" si="131"/>
        <v>0</v>
      </c>
      <c r="R1723" s="12" t="s">
        <v>8282</v>
      </c>
      <c r="S1723" s="17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>
        <f t="shared" si="130"/>
        <v>0</v>
      </c>
      <c r="Q1724">
        <f t="shared" si="131"/>
        <v>1</v>
      </c>
      <c r="R1724" s="12" t="s">
        <v>8282</v>
      </c>
      <c r="S1724" s="17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>
        <f t="shared" si="130"/>
        <v>7</v>
      </c>
      <c r="Q1725">
        <f t="shared" si="131"/>
        <v>216.67</v>
      </c>
      <c r="R1725" s="12" t="s">
        <v>8282</v>
      </c>
      <c r="S1725" s="17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>
        <f t="shared" si="130"/>
        <v>1</v>
      </c>
      <c r="Q1726">
        <f t="shared" si="131"/>
        <v>8.75</v>
      </c>
      <c r="R1726" s="12" t="s">
        <v>8282</v>
      </c>
      <c r="S1726" s="17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>
        <f t="shared" si="130"/>
        <v>10</v>
      </c>
      <c r="Q1727">
        <f t="shared" si="131"/>
        <v>62.22</v>
      </c>
      <c r="R1727" s="12" t="s">
        <v>8282</v>
      </c>
      <c r="S1727" s="17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>
        <f t="shared" si="130"/>
        <v>34</v>
      </c>
      <c r="Q1728">
        <f t="shared" si="131"/>
        <v>137.25</v>
      </c>
      <c r="R1728" s="12" t="s">
        <v>8282</v>
      </c>
      <c r="S1728" s="17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>
        <f t="shared" si="130"/>
        <v>0</v>
      </c>
      <c r="Q1729">
        <f t="shared" si="131"/>
        <v>1</v>
      </c>
      <c r="R1729" s="12" t="s">
        <v>8282</v>
      </c>
      <c r="S1729" s="17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>
        <f t="shared" si="130"/>
        <v>68</v>
      </c>
      <c r="Q1730">
        <f t="shared" si="131"/>
        <v>122.14</v>
      </c>
      <c r="R1730" s="12" t="s">
        <v>8282</v>
      </c>
      <c r="S1730" s="17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>
        <f t="shared" ref="P1731:P1794" si="135">ROUND(E1731/D1731*100,0)</f>
        <v>0</v>
      </c>
      <c r="Q1731">
        <f t="shared" ref="Q1731:Q1794" si="136">IFERROR(ROUND(E1731/L1731,2),0)</f>
        <v>0</v>
      </c>
      <c r="R1731" s="12" t="s">
        <v>8282</v>
      </c>
      <c r="S1731" s="17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>
        <f t="shared" si="135"/>
        <v>0</v>
      </c>
      <c r="Q1732">
        <f t="shared" si="136"/>
        <v>0</v>
      </c>
      <c r="R1732" s="12" t="s">
        <v>8282</v>
      </c>
      <c r="S1732" s="17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>
        <f t="shared" si="135"/>
        <v>0</v>
      </c>
      <c r="Q1733">
        <f t="shared" si="136"/>
        <v>0</v>
      </c>
      <c r="R1733" s="12" t="s">
        <v>8282</v>
      </c>
      <c r="S1733" s="17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>
        <f t="shared" si="135"/>
        <v>0</v>
      </c>
      <c r="Q1734">
        <f t="shared" si="136"/>
        <v>0</v>
      </c>
      <c r="R1734" s="12" t="s">
        <v>8282</v>
      </c>
      <c r="S1734" s="17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>
        <f t="shared" si="135"/>
        <v>0</v>
      </c>
      <c r="Q1735">
        <f t="shared" si="136"/>
        <v>0</v>
      </c>
      <c r="R1735" s="12" t="s">
        <v>8282</v>
      </c>
      <c r="S1735" s="17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>
        <f t="shared" si="135"/>
        <v>0</v>
      </c>
      <c r="Q1736">
        <f t="shared" si="136"/>
        <v>1</v>
      </c>
      <c r="R1736" s="12" t="s">
        <v>8282</v>
      </c>
      <c r="S1736" s="17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>
        <f t="shared" si="135"/>
        <v>11</v>
      </c>
      <c r="Q1737">
        <f t="shared" si="136"/>
        <v>55</v>
      </c>
      <c r="R1737" s="12" t="s">
        <v>8282</v>
      </c>
      <c r="S1737" s="17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>
        <f t="shared" si="135"/>
        <v>1</v>
      </c>
      <c r="Q1738">
        <f t="shared" si="136"/>
        <v>22</v>
      </c>
      <c r="R1738" s="12" t="s">
        <v>8282</v>
      </c>
      <c r="S1738" s="17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>
        <f t="shared" si="135"/>
        <v>21</v>
      </c>
      <c r="Q1739">
        <f t="shared" si="136"/>
        <v>56.67</v>
      </c>
      <c r="R1739" s="12" t="s">
        <v>8282</v>
      </c>
      <c r="S1739" s="17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>
        <f t="shared" si="135"/>
        <v>0</v>
      </c>
      <c r="Q1740">
        <f t="shared" si="136"/>
        <v>20</v>
      </c>
      <c r="R1740" s="12" t="s">
        <v>8282</v>
      </c>
      <c r="S1740" s="17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>
        <f t="shared" si="135"/>
        <v>0</v>
      </c>
      <c r="Q1741">
        <f t="shared" si="136"/>
        <v>1</v>
      </c>
      <c r="R1741" s="12" t="s">
        <v>8282</v>
      </c>
      <c r="S1741" s="17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>
        <f t="shared" si="135"/>
        <v>0</v>
      </c>
      <c r="Q1742">
        <f t="shared" si="136"/>
        <v>0</v>
      </c>
      <c r="R1742" s="12" t="s">
        <v>8282</v>
      </c>
      <c r="S1742" s="17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>
        <f t="shared" si="135"/>
        <v>111</v>
      </c>
      <c r="Q1743">
        <f t="shared" si="136"/>
        <v>25.58</v>
      </c>
      <c r="R1743" s="12" t="s">
        <v>8295</v>
      </c>
      <c r="S1743" s="17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>
        <f t="shared" si="135"/>
        <v>109</v>
      </c>
      <c r="Q1744">
        <f t="shared" si="136"/>
        <v>63.97</v>
      </c>
      <c r="R1744" s="12" t="s">
        <v>8295</v>
      </c>
      <c r="S1744" s="17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>
        <f t="shared" si="135"/>
        <v>100</v>
      </c>
      <c r="Q1745">
        <f t="shared" si="136"/>
        <v>89.93</v>
      </c>
      <c r="R1745" s="12" t="s">
        <v>8295</v>
      </c>
      <c r="S1745" s="17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>
        <f t="shared" si="135"/>
        <v>118</v>
      </c>
      <c r="Q1746">
        <f t="shared" si="136"/>
        <v>93.07</v>
      </c>
      <c r="R1746" s="12" t="s">
        <v>8295</v>
      </c>
      <c r="S1746" s="17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>
        <f t="shared" si="135"/>
        <v>114</v>
      </c>
      <c r="Q1747">
        <f t="shared" si="136"/>
        <v>89.67</v>
      </c>
      <c r="R1747" s="12" t="s">
        <v>8295</v>
      </c>
      <c r="S1747" s="17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>
        <f t="shared" si="135"/>
        <v>148</v>
      </c>
      <c r="Q1748">
        <f t="shared" si="136"/>
        <v>207.62</v>
      </c>
      <c r="R1748" s="12" t="s">
        <v>8295</v>
      </c>
      <c r="S1748" s="17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>
        <f t="shared" si="135"/>
        <v>105</v>
      </c>
      <c r="Q1749">
        <f t="shared" si="136"/>
        <v>59.41</v>
      </c>
      <c r="R1749" s="12" t="s">
        <v>8295</v>
      </c>
      <c r="S1749" s="17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>
        <f t="shared" si="135"/>
        <v>130</v>
      </c>
      <c r="Q1750">
        <f t="shared" si="136"/>
        <v>358.97</v>
      </c>
      <c r="R1750" s="12" t="s">
        <v>8295</v>
      </c>
      <c r="S1750" s="17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>
        <f t="shared" si="135"/>
        <v>123</v>
      </c>
      <c r="Q1751">
        <f t="shared" si="136"/>
        <v>94.74</v>
      </c>
      <c r="R1751" s="12" t="s">
        <v>8295</v>
      </c>
      <c r="S1751" s="17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>
        <f t="shared" si="135"/>
        <v>202</v>
      </c>
      <c r="Q1752">
        <f t="shared" si="136"/>
        <v>80.650000000000006</v>
      </c>
      <c r="R1752" s="12" t="s">
        <v>8295</v>
      </c>
      <c r="S1752" s="17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>
        <f t="shared" si="135"/>
        <v>103</v>
      </c>
      <c r="Q1753">
        <f t="shared" si="136"/>
        <v>168.69</v>
      </c>
      <c r="R1753" s="12" t="s">
        <v>8295</v>
      </c>
      <c r="S1753" s="17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>
        <f t="shared" si="135"/>
        <v>260</v>
      </c>
      <c r="Q1754">
        <f t="shared" si="136"/>
        <v>34.69</v>
      </c>
      <c r="R1754" s="12" t="s">
        <v>8295</v>
      </c>
      <c r="S1754" s="17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>
        <f t="shared" si="135"/>
        <v>108</v>
      </c>
      <c r="Q1755">
        <f t="shared" si="136"/>
        <v>462.86</v>
      </c>
      <c r="R1755" s="12" t="s">
        <v>8295</v>
      </c>
      <c r="S1755" s="17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>
        <f t="shared" si="135"/>
        <v>111</v>
      </c>
      <c r="Q1756">
        <f t="shared" si="136"/>
        <v>104.39</v>
      </c>
      <c r="R1756" s="12" t="s">
        <v>8295</v>
      </c>
      <c r="S1756" s="17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>
        <f t="shared" si="135"/>
        <v>120</v>
      </c>
      <c r="Q1757">
        <f t="shared" si="136"/>
        <v>7.5</v>
      </c>
      <c r="R1757" s="12" t="s">
        <v>8295</v>
      </c>
      <c r="S1757" s="17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>
        <f t="shared" si="135"/>
        <v>103</v>
      </c>
      <c r="Q1758">
        <f t="shared" si="136"/>
        <v>47.13</v>
      </c>
      <c r="R1758" s="12" t="s">
        <v>8295</v>
      </c>
      <c r="S1758" s="17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>
        <f t="shared" si="135"/>
        <v>116</v>
      </c>
      <c r="Q1759">
        <f t="shared" si="136"/>
        <v>414.29</v>
      </c>
      <c r="R1759" s="12" t="s">
        <v>8295</v>
      </c>
      <c r="S1759" s="17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>
        <f t="shared" si="135"/>
        <v>115</v>
      </c>
      <c r="Q1760">
        <f t="shared" si="136"/>
        <v>42.48</v>
      </c>
      <c r="R1760" s="12" t="s">
        <v>8295</v>
      </c>
      <c r="S1760" s="17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>
        <f t="shared" si="135"/>
        <v>107</v>
      </c>
      <c r="Q1761">
        <f t="shared" si="136"/>
        <v>108.78</v>
      </c>
      <c r="R1761" s="12" t="s">
        <v>8295</v>
      </c>
      <c r="S1761" s="17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>
        <f t="shared" si="135"/>
        <v>165</v>
      </c>
      <c r="Q1762">
        <f t="shared" si="136"/>
        <v>81.099999999999994</v>
      </c>
      <c r="R1762" s="12" t="s">
        <v>8295</v>
      </c>
      <c r="S1762" s="17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>
        <f t="shared" si="135"/>
        <v>155</v>
      </c>
      <c r="Q1763">
        <f t="shared" si="136"/>
        <v>51.67</v>
      </c>
      <c r="R1763" s="12" t="s">
        <v>8295</v>
      </c>
      <c r="S1763" s="17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>
        <f t="shared" si="135"/>
        <v>885</v>
      </c>
      <c r="Q1764">
        <f t="shared" si="136"/>
        <v>35.4</v>
      </c>
      <c r="R1764" s="12" t="s">
        <v>8295</v>
      </c>
      <c r="S1764" s="17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>
        <f t="shared" si="135"/>
        <v>102</v>
      </c>
      <c r="Q1765">
        <f t="shared" si="136"/>
        <v>103.64</v>
      </c>
      <c r="R1765" s="12" t="s">
        <v>8295</v>
      </c>
      <c r="S1765" s="17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>
        <f t="shared" si="135"/>
        <v>20</v>
      </c>
      <c r="Q1766">
        <f t="shared" si="136"/>
        <v>55.28</v>
      </c>
      <c r="R1766" s="12" t="s">
        <v>8295</v>
      </c>
      <c r="S1766" s="17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>
        <f t="shared" si="135"/>
        <v>59</v>
      </c>
      <c r="Q1767">
        <f t="shared" si="136"/>
        <v>72.17</v>
      </c>
      <c r="R1767" s="12" t="s">
        <v>8295</v>
      </c>
      <c r="S1767" s="17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>
        <f t="shared" si="135"/>
        <v>0</v>
      </c>
      <c r="Q1768">
        <f t="shared" si="136"/>
        <v>0</v>
      </c>
      <c r="R1768" s="12" t="s">
        <v>8295</v>
      </c>
      <c r="S1768" s="17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>
        <f t="shared" si="135"/>
        <v>46</v>
      </c>
      <c r="Q1769">
        <f t="shared" si="136"/>
        <v>58.62</v>
      </c>
      <c r="R1769" s="12" t="s">
        <v>8295</v>
      </c>
      <c r="S1769" s="17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>
        <f t="shared" si="135"/>
        <v>4</v>
      </c>
      <c r="Q1770">
        <f t="shared" si="136"/>
        <v>12.47</v>
      </c>
      <c r="R1770" s="12" t="s">
        <v>8295</v>
      </c>
      <c r="S1770" s="17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>
        <f t="shared" si="135"/>
        <v>3</v>
      </c>
      <c r="Q1771">
        <f t="shared" si="136"/>
        <v>49.14</v>
      </c>
      <c r="R1771" s="12" t="s">
        <v>8295</v>
      </c>
      <c r="S1771" s="17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>
        <f t="shared" si="135"/>
        <v>57</v>
      </c>
      <c r="Q1772">
        <f t="shared" si="136"/>
        <v>150.5</v>
      </c>
      <c r="R1772" s="12" t="s">
        <v>8295</v>
      </c>
      <c r="S1772" s="17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>
        <f t="shared" si="135"/>
        <v>21</v>
      </c>
      <c r="Q1773">
        <f t="shared" si="136"/>
        <v>35.799999999999997</v>
      </c>
      <c r="R1773" s="12" t="s">
        <v>8295</v>
      </c>
      <c r="S1773" s="17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>
        <f t="shared" si="135"/>
        <v>16</v>
      </c>
      <c r="Q1774">
        <f t="shared" si="136"/>
        <v>45.16</v>
      </c>
      <c r="R1774" s="12" t="s">
        <v>8295</v>
      </c>
      <c r="S1774" s="17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>
        <f t="shared" si="135"/>
        <v>6</v>
      </c>
      <c r="Q1775">
        <f t="shared" si="136"/>
        <v>98.79</v>
      </c>
      <c r="R1775" s="12" t="s">
        <v>8295</v>
      </c>
      <c r="S1775" s="17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>
        <f t="shared" si="135"/>
        <v>46</v>
      </c>
      <c r="Q1776">
        <f t="shared" si="136"/>
        <v>88.31</v>
      </c>
      <c r="R1776" s="12" t="s">
        <v>8295</v>
      </c>
      <c r="S1776" s="17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>
        <f t="shared" si="135"/>
        <v>65</v>
      </c>
      <c r="Q1777">
        <f t="shared" si="136"/>
        <v>170.63</v>
      </c>
      <c r="R1777" s="12" t="s">
        <v>8295</v>
      </c>
      <c r="S1777" s="17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>
        <f t="shared" si="135"/>
        <v>7</v>
      </c>
      <c r="Q1778">
        <f t="shared" si="136"/>
        <v>83.75</v>
      </c>
      <c r="R1778" s="12" t="s">
        <v>8295</v>
      </c>
      <c r="S1778" s="17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>
        <f t="shared" si="135"/>
        <v>14</v>
      </c>
      <c r="Q1779">
        <f t="shared" si="136"/>
        <v>65.099999999999994</v>
      </c>
      <c r="R1779" s="12" t="s">
        <v>8295</v>
      </c>
      <c r="S1779" s="17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>
        <f t="shared" si="135"/>
        <v>2</v>
      </c>
      <c r="Q1780">
        <f t="shared" si="136"/>
        <v>66.33</v>
      </c>
      <c r="R1780" s="12" t="s">
        <v>8295</v>
      </c>
      <c r="S1780" s="17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>
        <f t="shared" si="135"/>
        <v>36</v>
      </c>
      <c r="Q1781">
        <f t="shared" si="136"/>
        <v>104.89</v>
      </c>
      <c r="R1781" s="12" t="s">
        <v>8295</v>
      </c>
      <c r="S1781" s="17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>
        <f t="shared" si="135"/>
        <v>40</v>
      </c>
      <c r="Q1782">
        <f t="shared" si="136"/>
        <v>78.44</v>
      </c>
      <c r="R1782" s="12" t="s">
        <v>8295</v>
      </c>
      <c r="S1782" s="17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>
        <f t="shared" si="135"/>
        <v>26</v>
      </c>
      <c r="Q1783">
        <f t="shared" si="136"/>
        <v>59.04</v>
      </c>
      <c r="R1783" s="12" t="s">
        <v>8295</v>
      </c>
      <c r="S1783" s="17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>
        <f t="shared" si="135"/>
        <v>15</v>
      </c>
      <c r="Q1784">
        <f t="shared" si="136"/>
        <v>71.34</v>
      </c>
      <c r="R1784" s="12" t="s">
        <v>8295</v>
      </c>
      <c r="S1784" s="17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>
        <f t="shared" si="135"/>
        <v>24</v>
      </c>
      <c r="Q1785">
        <f t="shared" si="136"/>
        <v>51.23</v>
      </c>
      <c r="R1785" s="12" t="s">
        <v>8295</v>
      </c>
      <c r="S1785" s="17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>
        <f t="shared" si="135"/>
        <v>40</v>
      </c>
      <c r="Q1786">
        <f t="shared" si="136"/>
        <v>60.24</v>
      </c>
      <c r="R1786" s="12" t="s">
        <v>8295</v>
      </c>
      <c r="S1786" s="17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>
        <f t="shared" si="135"/>
        <v>20</v>
      </c>
      <c r="Q1787">
        <f t="shared" si="136"/>
        <v>44.94</v>
      </c>
      <c r="R1787" s="12" t="s">
        <v>8295</v>
      </c>
      <c r="S1787" s="17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>
        <f t="shared" si="135"/>
        <v>48</v>
      </c>
      <c r="Q1788">
        <f t="shared" si="136"/>
        <v>31.21</v>
      </c>
      <c r="R1788" s="12" t="s">
        <v>8295</v>
      </c>
      <c r="S1788" s="17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>
        <f t="shared" si="135"/>
        <v>15</v>
      </c>
      <c r="Q1789">
        <f t="shared" si="136"/>
        <v>63.88</v>
      </c>
      <c r="R1789" s="12" t="s">
        <v>8295</v>
      </c>
      <c r="S1789" s="17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>
        <f t="shared" si="135"/>
        <v>1</v>
      </c>
      <c r="Q1790">
        <f t="shared" si="136"/>
        <v>19</v>
      </c>
      <c r="R1790" s="12" t="s">
        <v>8295</v>
      </c>
      <c r="S1790" s="17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>
        <f t="shared" si="135"/>
        <v>1</v>
      </c>
      <c r="Q1791">
        <f t="shared" si="136"/>
        <v>10</v>
      </c>
      <c r="R1791" s="12" t="s">
        <v>8295</v>
      </c>
      <c r="S1791" s="17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>
        <f t="shared" si="135"/>
        <v>5</v>
      </c>
      <c r="Q1792">
        <f t="shared" si="136"/>
        <v>109.07</v>
      </c>
      <c r="R1792" s="12" t="s">
        <v>8295</v>
      </c>
      <c r="S1792" s="17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>
        <f t="shared" si="135"/>
        <v>4</v>
      </c>
      <c r="Q1793">
        <f t="shared" si="136"/>
        <v>26.75</v>
      </c>
      <c r="R1793" s="12" t="s">
        <v>8295</v>
      </c>
      <c r="S1793" s="17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>
        <f t="shared" si="135"/>
        <v>61</v>
      </c>
      <c r="Q1794">
        <f t="shared" si="136"/>
        <v>109.94</v>
      </c>
      <c r="R1794" s="12" t="s">
        <v>8295</v>
      </c>
      <c r="S1794" s="17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>
        <f t="shared" ref="P1795:P1858" si="140">ROUND(E1795/D1795*100,0)</f>
        <v>1</v>
      </c>
      <c r="Q1795">
        <f t="shared" ref="Q1795:Q1858" si="141">IFERROR(ROUND(E1795/L1795,2),0)</f>
        <v>20</v>
      </c>
      <c r="R1795" s="12" t="s">
        <v>8295</v>
      </c>
      <c r="S1795" s="17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>
        <f t="shared" si="140"/>
        <v>11</v>
      </c>
      <c r="Q1796">
        <f t="shared" si="141"/>
        <v>55.39</v>
      </c>
      <c r="R1796" s="12" t="s">
        <v>8295</v>
      </c>
      <c r="S1796" s="17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>
        <f t="shared" si="140"/>
        <v>39</v>
      </c>
      <c r="Q1797">
        <f t="shared" si="141"/>
        <v>133.9</v>
      </c>
      <c r="R1797" s="12" t="s">
        <v>8295</v>
      </c>
      <c r="S1797" s="17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>
        <f t="shared" si="140"/>
        <v>22</v>
      </c>
      <c r="Q1798">
        <f t="shared" si="141"/>
        <v>48.72</v>
      </c>
      <c r="R1798" s="12" t="s">
        <v>8295</v>
      </c>
      <c r="S1798" s="17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>
        <f t="shared" si="140"/>
        <v>68</v>
      </c>
      <c r="Q1799">
        <f t="shared" si="141"/>
        <v>48.25</v>
      </c>
      <c r="R1799" s="12" t="s">
        <v>8295</v>
      </c>
      <c r="S1799" s="17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>
        <f t="shared" si="140"/>
        <v>14</v>
      </c>
      <c r="Q1800">
        <f t="shared" si="141"/>
        <v>58.97</v>
      </c>
      <c r="R1800" s="12" t="s">
        <v>8295</v>
      </c>
      <c r="S1800" s="17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>
        <f t="shared" si="140"/>
        <v>2</v>
      </c>
      <c r="Q1801">
        <f t="shared" si="141"/>
        <v>11.64</v>
      </c>
      <c r="R1801" s="12" t="s">
        <v>8295</v>
      </c>
      <c r="S1801" s="17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>
        <f t="shared" si="140"/>
        <v>20</v>
      </c>
      <c r="Q1802">
        <f t="shared" si="141"/>
        <v>83.72</v>
      </c>
      <c r="R1802" s="12" t="s">
        <v>8295</v>
      </c>
      <c r="S1802" s="17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>
        <f t="shared" si="140"/>
        <v>14</v>
      </c>
      <c r="Q1803">
        <f t="shared" si="141"/>
        <v>63.65</v>
      </c>
      <c r="R1803" s="12" t="s">
        <v>8295</v>
      </c>
      <c r="S1803" s="17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>
        <f t="shared" si="140"/>
        <v>48</v>
      </c>
      <c r="Q1804">
        <f t="shared" si="141"/>
        <v>94.28</v>
      </c>
      <c r="R1804" s="12" t="s">
        <v>8295</v>
      </c>
      <c r="S1804" s="17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>
        <f t="shared" si="140"/>
        <v>31</v>
      </c>
      <c r="Q1805">
        <f t="shared" si="141"/>
        <v>71.87</v>
      </c>
      <c r="R1805" s="12" t="s">
        <v>8295</v>
      </c>
      <c r="S1805" s="17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>
        <f t="shared" si="140"/>
        <v>35</v>
      </c>
      <c r="Q1806">
        <f t="shared" si="141"/>
        <v>104.85</v>
      </c>
      <c r="R1806" s="12" t="s">
        <v>8295</v>
      </c>
      <c r="S1806" s="17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>
        <f t="shared" si="140"/>
        <v>36</v>
      </c>
      <c r="Q1807">
        <f t="shared" si="141"/>
        <v>67.14</v>
      </c>
      <c r="R1807" s="12" t="s">
        <v>8295</v>
      </c>
      <c r="S1807" s="17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>
        <f t="shared" si="140"/>
        <v>3</v>
      </c>
      <c r="Q1808">
        <f t="shared" si="141"/>
        <v>73.88</v>
      </c>
      <c r="R1808" s="12" t="s">
        <v>8295</v>
      </c>
      <c r="S1808" s="17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>
        <f t="shared" si="140"/>
        <v>11</v>
      </c>
      <c r="Q1809">
        <f t="shared" si="141"/>
        <v>69.13</v>
      </c>
      <c r="R1809" s="12" t="s">
        <v>8295</v>
      </c>
      <c r="S1809" s="17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>
        <f t="shared" si="140"/>
        <v>41</v>
      </c>
      <c r="Q1810">
        <f t="shared" si="141"/>
        <v>120.77</v>
      </c>
      <c r="R1810" s="12" t="s">
        <v>8295</v>
      </c>
      <c r="S1810" s="17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>
        <f t="shared" si="140"/>
        <v>11</v>
      </c>
      <c r="Q1811">
        <f t="shared" si="141"/>
        <v>42.22</v>
      </c>
      <c r="R1811" s="12" t="s">
        <v>8295</v>
      </c>
      <c r="S1811" s="17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>
        <f t="shared" si="140"/>
        <v>3</v>
      </c>
      <c r="Q1812">
        <f t="shared" si="141"/>
        <v>7.5</v>
      </c>
      <c r="R1812" s="12" t="s">
        <v>8295</v>
      </c>
      <c r="S1812" s="17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>
        <f t="shared" si="140"/>
        <v>0</v>
      </c>
      <c r="Q1813">
        <f t="shared" si="141"/>
        <v>1.54</v>
      </c>
      <c r="R1813" s="12" t="s">
        <v>8295</v>
      </c>
      <c r="S1813" s="17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>
        <f t="shared" si="140"/>
        <v>13</v>
      </c>
      <c r="Q1814">
        <f t="shared" si="141"/>
        <v>37.61</v>
      </c>
      <c r="R1814" s="12" t="s">
        <v>8295</v>
      </c>
      <c r="S1814" s="17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>
        <f t="shared" si="140"/>
        <v>0</v>
      </c>
      <c r="Q1815">
        <f t="shared" si="141"/>
        <v>0</v>
      </c>
      <c r="R1815" s="12" t="s">
        <v>8295</v>
      </c>
      <c r="S1815" s="17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>
        <f t="shared" si="140"/>
        <v>49</v>
      </c>
      <c r="Q1816">
        <f t="shared" si="141"/>
        <v>42.16</v>
      </c>
      <c r="R1816" s="12" t="s">
        <v>8295</v>
      </c>
      <c r="S1816" s="17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>
        <f t="shared" si="140"/>
        <v>0</v>
      </c>
      <c r="Q1817">
        <f t="shared" si="141"/>
        <v>0</v>
      </c>
      <c r="R1817" s="12" t="s">
        <v>8295</v>
      </c>
      <c r="S1817" s="17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>
        <f t="shared" si="140"/>
        <v>2</v>
      </c>
      <c r="Q1818">
        <f t="shared" si="141"/>
        <v>84.83</v>
      </c>
      <c r="R1818" s="12" t="s">
        <v>8295</v>
      </c>
      <c r="S1818" s="17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>
        <f t="shared" si="140"/>
        <v>52</v>
      </c>
      <c r="Q1819">
        <f t="shared" si="141"/>
        <v>94.19</v>
      </c>
      <c r="R1819" s="12" t="s">
        <v>8295</v>
      </c>
      <c r="S1819" s="17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>
        <f t="shared" si="140"/>
        <v>0</v>
      </c>
      <c r="Q1820">
        <f t="shared" si="141"/>
        <v>0</v>
      </c>
      <c r="R1820" s="12" t="s">
        <v>8295</v>
      </c>
      <c r="S1820" s="17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>
        <f t="shared" si="140"/>
        <v>2</v>
      </c>
      <c r="Q1821">
        <f t="shared" si="141"/>
        <v>6.25</v>
      </c>
      <c r="R1821" s="12" t="s">
        <v>8295</v>
      </c>
      <c r="S1821" s="17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>
        <f t="shared" si="140"/>
        <v>7</v>
      </c>
      <c r="Q1822">
        <f t="shared" si="141"/>
        <v>213.38</v>
      </c>
      <c r="R1822" s="12" t="s">
        <v>8295</v>
      </c>
      <c r="S1822" s="17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>
        <f t="shared" si="140"/>
        <v>135</v>
      </c>
      <c r="Q1823">
        <f t="shared" si="141"/>
        <v>59.16</v>
      </c>
      <c r="R1823" s="12" t="s">
        <v>8282</v>
      </c>
      <c r="S1823" s="17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>
        <f t="shared" si="140"/>
        <v>100</v>
      </c>
      <c r="Q1824">
        <f t="shared" si="141"/>
        <v>27.27</v>
      </c>
      <c r="R1824" s="12" t="s">
        <v>8282</v>
      </c>
      <c r="S1824" s="17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>
        <f t="shared" si="140"/>
        <v>116</v>
      </c>
      <c r="Q1825">
        <f t="shared" si="141"/>
        <v>24.58</v>
      </c>
      <c r="R1825" s="12" t="s">
        <v>8282</v>
      </c>
      <c r="S1825" s="17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>
        <f t="shared" si="140"/>
        <v>100</v>
      </c>
      <c r="Q1826">
        <f t="shared" si="141"/>
        <v>75.05</v>
      </c>
      <c r="R1826" s="12" t="s">
        <v>8282</v>
      </c>
      <c r="S1826" s="17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>
        <f t="shared" si="140"/>
        <v>105</v>
      </c>
      <c r="Q1827">
        <f t="shared" si="141"/>
        <v>42.02</v>
      </c>
      <c r="R1827" s="12" t="s">
        <v>8282</v>
      </c>
      <c r="S1827" s="17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>
        <f t="shared" si="140"/>
        <v>101</v>
      </c>
      <c r="Q1828">
        <f t="shared" si="141"/>
        <v>53.16</v>
      </c>
      <c r="R1828" s="12" t="s">
        <v>8282</v>
      </c>
      <c r="S1828" s="17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>
        <f t="shared" si="140"/>
        <v>101</v>
      </c>
      <c r="Q1829">
        <f t="shared" si="141"/>
        <v>83.89</v>
      </c>
      <c r="R1829" s="12" t="s">
        <v>8282</v>
      </c>
      <c r="S1829" s="17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>
        <f t="shared" si="140"/>
        <v>100</v>
      </c>
      <c r="Q1830">
        <f t="shared" si="141"/>
        <v>417.33</v>
      </c>
      <c r="R1830" s="12" t="s">
        <v>8282</v>
      </c>
      <c r="S1830" s="17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>
        <f t="shared" si="140"/>
        <v>167</v>
      </c>
      <c r="Q1831">
        <f t="shared" si="141"/>
        <v>75.77</v>
      </c>
      <c r="R1831" s="12" t="s">
        <v>8282</v>
      </c>
      <c r="S1831" s="17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>
        <f t="shared" si="140"/>
        <v>102</v>
      </c>
      <c r="Q1832">
        <f t="shared" si="141"/>
        <v>67.39</v>
      </c>
      <c r="R1832" s="12" t="s">
        <v>8282</v>
      </c>
      <c r="S1832" s="17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>
        <f t="shared" si="140"/>
        <v>103</v>
      </c>
      <c r="Q1833">
        <f t="shared" si="141"/>
        <v>73.569999999999993</v>
      </c>
      <c r="R1833" s="12" t="s">
        <v>8282</v>
      </c>
      <c r="S1833" s="17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>
        <f t="shared" si="140"/>
        <v>143</v>
      </c>
      <c r="Q1834">
        <f t="shared" si="141"/>
        <v>25</v>
      </c>
      <c r="R1834" s="12" t="s">
        <v>8282</v>
      </c>
      <c r="S1834" s="17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>
        <f t="shared" si="140"/>
        <v>263</v>
      </c>
      <c r="Q1835">
        <f t="shared" si="141"/>
        <v>42</v>
      </c>
      <c r="R1835" s="12" t="s">
        <v>8282</v>
      </c>
      <c r="S1835" s="17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>
        <f t="shared" si="140"/>
        <v>118</v>
      </c>
      <c r="Q1836">
        <f t="shared" si="141"/>
        <v>131.16999999999999</v>
      </c>
      <c r="R1836" s="12" t="s">
        <v>8282</v>
      </c>
      <c r="S1836" s="17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>
        <f t="shared" si="140"/>
        <v>104</v>
      </c>
      <c r="Q1837">
        <f t="shared" si="141"/>
        <v>47.27</v>
      </c>
      <c r="R1837" s="12" t="s">
        <v>8282</v>
      </c>
      <c r="S1837" s="17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>
        <f t="shared" si="140"/>
        <v>200</v>
      </c>
      <c r="Q1838">
        <f t="shared" si="141"/>
        <v>182.13</v>
      </c>
      <c r="R1838" s="12" t="s">
        <v>8282</v>
      </c>
      <c r="S1838" s="17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>
        <f t="shared" si="140"/>
        <v>307</v>
      </c>
      <c r="Q1839">
        <f t="shared" si="141"/>
        <v>61.37</v>
      </c>
      <c r="R1839" s="12" t="s">
        <v>8282</v>
      </c>
      <c r="S1839" s="17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>
        <f t="shared" si="140"/>
        <v>100</v>
      </c>
      <c r="Q1840">
        <f t="shared" si="141"/>
        <v>35.770000000000003</v>
      </c>
      <c r="R1840" s="12" t="s">
        <v>8282</v>
      </c>
      <c r="S1840" s="17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>
        <f t="shared" si="140"/>
        <v>205</v>
      </c>
      <c r="Q1841">
        <f t="shared" si="141"/>
        <v>45.62</v>
      </c>
      <c r="R1841" s="12" t="s">
        <v>8282</v>
      </c>
      <c r="S1841" s="17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>
        <f t="shared" si="140"/>
        <v>109</v>
      </c>
      <c r="Q1842">
        <f t="shared" si="141"/>
        <v>75.38</v>
      </c>
      <c r="R1842" s="12" t="s">
        <v>8282</v>
      </c>
      <c r="S1842" s="17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>
        <f t="shared" si="140"/>
        <v>102</v>
      </c>
      <c r="Q1843">
        <f t="shared" si="141"/>
        <v>50.88</v>
      </c>
      <c r="R1843" s="12" t="s">
        <v>8282</v>
      </c>
      <c r="S1843" s="17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>
        <f t="shared" si="140"/>
        <v>125</v>
      </c>
      <c r="Q1844">
        <f t="shared" si="141"/>
        <v>119.29</v>
      </c>
      <c r="R1844" s="12" t="s">
        <v>8282</v>
      </c>
      <c r="S1844" s="17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>
        <f t="shared" si="140"/>
        <v>124</v>
      </c>
      <c r="Q1845">
        <f t="shared" si="141"/>
        <v>92.54</v>
      </c>
      <c r="R1845" s="12" t="s">
        <v>8282</v>
      </c>
      <c r="S1845" s="17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>
        <f t="shared" si="140"/>
        <v>101</v>
      </c>
      <c r="Q1846">
        <f t="shared" si="141"/>
        <v>76.05</v>
      </c>
      <c r="R1846" s="12" t="s">
        <v>8282</v>
      </c>
      <c r="S1846" s="17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>
        <f t="shared" si="140"/>
        <v>100</v>
      </c>
      <c r="Q1847">
        <f t="shared" si="141"/>
        <v>52.63</v>
      </c>
      <c r="R1847" s="12" t="s">
        <v>8282</v>
      </c>
      <c r="S1847" s="17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>
        <f t="shared" si="140"/>
        <v>138</v>
      </c>
      <c r="Q1848">
        <f t="shared" si="141"/>
        <v>98.99</v>
      </c>
      <c r="R1848" s="12" t="s">
        <v>8282</v>
      </c>
      <c r="S1848" s="17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>
        <f t="shared" si="140"/>
        <v>121</v>
      </c>
      <c r="Q1849">
        <f t="shared" si="141"/>
        <v>79.53</v>
      </c>
      <c r="R1849" s="12" t="s">
        <v>8282</v>
      </c>
      <c r="S1849" s="17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>
        <f t="shared" si="140"/>
        <v>107</v>
      </c>
      <c r="Q1850">
        <f t="shared" si="141"/>
        <v>134.21</v>
      </c>
      <c r="R1850" s="12" t="s">
        <v>8282</v>
      </c>
      <c r="S1850" s="17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>
        <f t="shared" si="140"/>
        <v>100</v>
      </c>
      <c r="Q1851">
        <f t="shared" si="141"/>
        <v>37.630000000000003</v>
      </c>
      <c r="R1851" s="12" t="s">
        <v>8282</v>
      </c>
      <c r="S1851" s="17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>
        <f t="shared" si="140"/>
        <v>102</v>
      </c>
      <c r="Q1852">
        <f t="shared" si="141"/>
        <v>51.04</v>
      </c>
      <c r="R1852" s="12" t="s">
        <v>8282</v>
      </c>
      <c r="S1852" s="17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>
        <f t="shared" si="140"/>
        <v>100</v>
      </c>
      <c r="Q1853">
        <f t="shared" si="141"/>
        <v>50.04</v>
      </c>
      <c r="R1853" s="12" t="s">
        <v>8282</v>
      </c>
      <c r="S1853" s="17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>
        <f t="shared" si="140"/>
        <v>117</v>
      </c>
      <c r="Q1854">
        <f t="shared" si="141"/>
        <v>133.93</v>
      </c>
      <c r="R1854" s="12" t="s">
        <v>8282</v>
      </c>
      <c r="S1854" s="17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>
        <f t="shared" si="140"/>
        <v>102</v>
      </c>
      <c r="Q1855">
        <f t="shared" si="141"/>
        <v>58.21</v>
      </c>
      <c r="R1855" s="12" t="s">
        <v>8282</v>
      </c>
      <c r="S1855" s="17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>
        <f t="shared" si="140"/>
        <v>102</v>
      </c>
      <c r="Q1856">
        <f t="shared" si="141"/>
        <v>88.04</v>
      </c>
      <c r="R1856" s="12" t="s">
        <v>8282</v>
      </c>
      <c r="S1856" s="17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>
        <f t="shared" si="140"/>
        <v>154</v>
      </c>
      <c r="Q1857">
        <f t="shared" si="141"/>
        <v>70.58</v>
      </c>
      <c r="R1857" s="12" t="s">
        <v>8282</v>
      </c>
      <c r="S1857" s="17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>
        <f t="shared" si="140"/>
        <v>101</v>
      </c>
      <c r="Q1858">
        <f t="shared" si="141"/>
        <v>53.29</v>
      </c>
      <c r="R1858" s="12" t="s">
        <v>8282</v>
      </c>
      <c r="S1858" s="17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>
        <f t="shared" ref="P1859:P1922" si="145">ROUND(E1859/D1859*100,0)</f>
        <v>100</v>
      </c>
      <c r="Q1859">
        <f t="shared" ref="Q1859:Q1922" si="146">IFERROR(ROUND(E1859/L1859,2),0)</f>
        <v>136.36000000000001</v>
      </c>
      <c r="R1859" s="12" t="s">
        <v>8282</v>
      </c>
      <c r="S1859" s="17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>
        <f t="shared" si="145"/>
        <v>109</v>
      </c>
      <c r="Q1860">
        <f t="shared" si="146"/>
        <v>40.549999999999997</v>
      </c>
      <c r="R1860" s="12" t="s">
        <v>8282</v>
      </c>
      <c r="S1860" s="17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>
        <f t="shared" si="145"/>
        <v>132</v>
      </c>
      <c r="Q1861">
        <f t="shared" si="146"/>
        <v>70.63</v>
      </c>
      <c r="R1861" s="12" t="s">
        <v>8282</v>
      </c>
      <c r="S1861" s="17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>
        <f t="shared" si="145"/>
        <v>133</v>
      </c>
      <c r="Q1862">
        <f t="shared" si="146"/>
        <v>52.68</v>
      </c>
      <c r="R1862" s="12" t="s">
        <v>8282</v>
      </c>
      <c r="S1862" s="17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>
        <f t="shared" si="145"/>
        <v>0</v>
      </c>
      <c r="Q1863">
        <f t="shared" si="146"/>
        <v>0</v>
      </c>
      <c r="R1863" s="12" t="s">
        <v>8290</v>
      </c>
      <c r="S1863" s="17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>
        <f t="shared" si="145"/>
        <v>8</v>
      </c>
      <c r="Q1864">
        <f t="shared" si="146"/>
        <v>90.94</v>
      </c>
      <c r="R1864" s="12" t="s">
        <v>8290</v>
      </c>
      <c r="S1864" s="17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>
        <f t="shared" si="145"/>
        <v>0</v>
      </c>
      <c r="Q1865">
        <f t="shared" si="146"/>
        <v>5</v>
      </c>
      <c r="R1865" s="12" t="s">
        <v>8290</v>
      </c>
      <c r="S1865" s="17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>
        <f t="shared" si="145"/>
        <v>43</v>
      </c>
      <c r="Q1866">
        <f t="shared" si="146"/>
        <v>58.08</v>
      </c>
      <c r="R1866" s="12" t="s">
        <v>8290</v>
      </c>
      <c r="S1866" s="17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>
        <f t="shared" si="145"/>
        <v>0</v>
      </c>
      <c r="Q1867">
        <f t="shared" si="146"/>
        <v>2</v>
      </c>
      <c r="R1867" s="12" t="s">
        <v>8290</v>
      </c>
      <c r="S1867" s="17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>
        <f t="shared" si="145"/>
        <v>1</v>
      </c>
      <c r="Q1868">
        <f t="shared" si="146"/>
        <v>62.5</v>
      </c>
      <c r="R1868" s="12" t="s">
        <v>8290</v>
      </c>
      <c r="S1868" s="17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>
        <f t="shared" si="145"/>
        <v>0</v>
      </c>
      <c r="Q1869">
        <f t="shared" si="146"/>
        <v>10</v>
      </c>
      <c r="R1869" s="12" t="s">
        <v>8290</v>
      </c>
      <c r="S1869" s="17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>
        <f t="shared" si="145"/>
        <v>5</v>
      </c>
      <c r="Q1870">
        <f t="shared" si="146"/>
        <v>71.59</v>
      </c>
      <c r="R1870" s="12" t="s">
        <v>8290</v>
      </c>
      <c r="S1870" s="17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>
        <f t="shared" si="145"/>
        <v>0</v>
      </c>
      <c r="Q1871">
        <f t="shared" si="146"/>
        <v>0</v>
      </c>
      <c r="R1871" s="12" t="s">
        <v>8290</v>
      </c>
      <c r="S1871" s="17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>
        <f t="shared" si="145"/>
        <v>10</v>
      </c>
      <c r="Q1872">
        <f t="shared" si="146"/>
        <v>32.82</v>
      </c>
      <c r="R1872" s="12" t="s">
        <v>8290</v>
      </c>
      <c r="S1872" s="17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>
        <f t="shared" si="145"/>
        <v>72</v>
      </c>
      <c r="Q1873">
        <f t="shared" si="146"/>
        <v>49.12</v>
      </c>
      <c r="R1873" s="12" t="s">
        <v>8290</v>
      </c>
      <c r="S1873" s="17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>
        <f t="shared" si="145"/>
        <v>1</v>
      </c>
      <c r="Q1874">
        <f t="shared" si="146"/>
        <v>16.309999999999999</v>
      </c>
      <c r="R1874" s="12" t="s">
        <v>8290</v>
      </c>
      <c r="S1874" s="17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>
        <f t="shared" si="145"/>
        <v>0</v>
      </c>
      <c r="Q1875">
        <f t="shared" si="146"/>
        <v>18</v>
      </c>
      <c r="R1875" s="12" t="s">
        <v>8290</v>
      </c>
      <c r="S1875" s="17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>
        <f t="shared" si="145"/>
        <v>0</v>
      </c>
      <c r="Q1876">
        <f t="shared" si="146"/>
        <v>13</v>
      </c>
      <c r="R1876" s="12" t="s">
        <v>8290</v>
      </c>
      <c r="S1876" s="17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>
        <f t="shared" si="145"/>
        <v>1</v>
      </c>
      <c r="Q1877">
        <f t="shared" si="146"/>
        <v>17</v>
      </c>
      <c r="R1877" s="12" t="s">
        <v>8290</v>
      </c>
      <c r="S1877" s="17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>
        <f t="shared" si="145"/>
        <v>0</v>
      </c>
      <c r="Q1878">
        <f t="shared" si="146"/>
        <v>0</v>
      </c>
      <c r="R1878" s="12" t="s">
        <v>8290</v>
      </c>
      <c r="S1878" s="17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>
        <f t="shared" si="145"/>
        <v>0</v>
      </c>
      <c r="Q1879">
        <f t="shared" si="146"/>
        <v>0</v>
      </c>
      <c r="R1879" s="12" t="s">
        <v>8290</v>
      </c>
      <c r="S1879" s="17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>
        <f t="shared" si="145"/>
        <v>0</v>
      </c>
      <c r="Q1880">
        <f t="shared" si="146"/>
        <v>0</v>
      </c>
      <c r="R1880" s="12" t="s">
        <v>8290</v>
      </c>
      <c r="S1880" s="17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>
        <f t="shared" si="145"/>
        <v>0</v>
      </c>
      <c r="Q1881">
        <f t="shared" si="146"/>
        <v>3</v>
      </c>
      <c r="R1881" s="12" t="s">
        <v>8290</v>
      </c>
      <c r="S1881" s="17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>
        <f t="shared" si="145"/>
        <v>20</v>
      </c>
      <c r="Q1882">
        <f t="shared" si="146"/>
        <v>41.83</v>
      </c>
      <c r="R1882" s="12" t="s">
        <v>8290</v>
      </c>
      <c r="S1882" s="17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>
        <f t="shared" si="145"/>
        <v>173</v>
      </c>
      <c r="Q1883">
        <f t="shared" si="146"/>
        <v>49.34</v>
      </c>
      <c r="R1883" s="12" t="s">
        <v>8282</v>
      </c>
      <c r="S1883" s="17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>
        <f t="shared" si="145"/>
        <v>101</v>
      </c>
      <c r="Q1884">
        <f t="shared" si="146"/>
        <v>41.73</v>
      </c>
      <c r="R1884" s="12" t="s">
        <v>8282</v>
      </c>
      <c r="S1884" s="17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>
        <f t="shared" si="145"/>
        <v>105</v>
      </c>
      <c r="Q1885">
        <f t="shared" si="146"/>
        <v>32.72</v>
      </c>
      <c r="R1885" s="12" t="s">
        <v>8282</v>
      </c>
      <c r="S1885" s="17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>
        <f t="shared" si="145"/>
        <v>135</v>
      </c>
      <c r="Q1886">
        <f t="shared" si="146"/>
        <v>51.96</v>
      </c>
      <c r="R1886" s="12" t="s">
        <v>8282</v>
      </c>
      <c r="S1886" s="17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>
        <f t="shared" si="145"/>
        <v>116</v>
      </c>
      <c r="Q1887">
        <f t="shared" si="146"/>
        <v>50.69</v>
      </c>
      <c r="R1887" s="12" t="s">
        <v>8282</v>
      </c>
      <c r="S1887" s="17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>
        <f t="shared" si="145"/>
        <v>102</v>
      </c>
      <c r="Q1888">
        <f t="shared" si="146"/>
        <v>42.24</v>
      </c>
      <c r="R1888" s="12" t="s">
        <v>8282</v>
      </c>
      <c r="S1888" s="17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>
        <f t="shared" si="145"/>
        <v>111</v>
      </c>
      <c r="Q1889">
        <f t="shared" si="146"/>
        <v>416.88</v>
      </c>
      <c r="R1889" s="12" t="s">
        <v>8282</v>
      </c>
      <c r="S1889" s="17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>
        <f t="shared" si="145"/>
        <v>166</v>
      </c>
      <c r="Q1890">
        <f t="shared" si="146"/>
        <v>46.65</v>
      </c>
      <c r="R1890" s="12" t="s">
        <v>8282</v>
      </c>
      <c r="S1890" s="17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>
        <f t="shared" si="145"/>
        <v>107</v>
      </c>
      <c r="Q1891">
        <f t="shared" si="146"/>
        <v>48.45</v>
      </c>
      <c r="R1891" s="12" t="s">
        <v>8282</v>
      </c>
      <c r="S1891" s="17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>
        <f t="shared" si="145"/>
        <v>145</v>
      </c>
      <c r="Q1892">
        <f t="shared" si="146"/>
        <v>70.53</v>
      </c>
      <c r="R1892" s="12" t="s">
        <v>8282</v>
      </c>
      <c r="S1892" s="17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>
        <f t="shared" si="145"/>
        <v>106</v>
      </c>
      <c r="Q1893">
        <f t="shared" si="146"/>
        <v>87.96</v>
      </c>
      <c r="R1893" s="12" t="s">
        <v>8282</v>
      </c>
      <c r="S1893" s="17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>
        <f t="shared" si="145"/>
        <v>137</v>
      </c>
      <c r="Q1894">
        <f t="shared" si="146"/>
        <v>26.27</v>
      </c>
      <c r="R1894" s="12" t="s">
        <v>8282</v>
      </c>
      <c r="S1894" s="17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>
        <f t="shared" si="145"/>
        <v>104</v>
      </c>
      <c r="Q1895">
        <f t="shared" si="146"/>
        <v>57.78</v>
      </c>
      <c r="R1895" s="12" t="s">
        <v>8282</v>
      </c>
      <c r="S1895" s="17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>
        <f t="shared" si="145"/>
        <v>115</v>
      </c>
      <c r="Q1896">
        <f t="shared" si="146"/>
        <v>57.25</v>
      </c>
      <c r="R1896" s="12" t="s">
        <v>8282</v>
      </c>
      <c r="S1896" s="17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>
        <f t="shared" si="145"/>
        <v>102</v>
      </c>
      <c r="Q1897">
        <f t="shared" si="146"/>
        <v>196.34</v>
      </c>
      <c r="R1897" s="12" t="s">
        <v>8282</v>
      </c>
      <c r="S1897" s="17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>
        <f t="shared" si="145"/>
        <v>124</v>
      </c>
      <c r="Q1898">
        <f t="shared" si="146"/>
        <v>43</v>
      </c>
      <c r="R1898" s="12" t="s">
        <v>8282</v>
      </c>
      <c r="S1898" s="17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>
        <f t="shared" si="145"/>
        <v>102</v>
      </c>
      <c r="Q1899">
        <f t="shared" si="146"/>
        <v>35.549999999999997</v>
      </c>
      <c r="R1899" s="12" t="s">
        <v>8282</v>
      </c>
      <c r="S1899" s="17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>
        <f t="shared" si="145"/>
        <v>145</v>
      </c>
      <c r="Q1900">
        <f t="shared" si="146"/>
        <v>68.81</v>
      </c>
      <c r="R1900" s="12" t="s">
        <v>8282</v>
      </c>
      <c r="S1900" s="17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>
        <f t="shared" si="145"/>
        <v>133</v>
      </c>
      <c r="Q1901">
        <f t="shared" si="146"/>
        <v>28.57</v>
      </c>
      <c r="R1901" s="12" t="s">
        <v>8282</v>
      </c>
      <c r="S1901" s="17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>
        <f t="shared" si="145"/>
        <v>109</v>
      </c>
      <c r="Q1902">
        <f t="shared" si="146"/>
        <v>50.63</v>
      </c>
      <c r="R1902" s="12" t="s">
        <v>8282</v>
      </c>
      <c r="S1902" s="17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>
        <f t="shared" si="145"/>
        <v>3</v>
      </c>
      <c r="Q1903">
        <f t="shared" si="146"/>
        <v>106.8</v>
      </c>
      <c r="R1903" s="12" t="s">
        <v>8276</v>
      </c>
      <c r="S1903" s="17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>
        <f t="shared" si="145"/>
        <v>1</v>
      </c>
      <c r="Q1904">
        <f t="shared" si="146"/>
        <v>4</v>
      </c>
      <c r="R1904" s="12" t="s">
        <v>8276</v>
      </c>
      <c r="S1904" s="17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>
        <f t="shared" si="145"/>
        <v>47</v>
      </c>
      <c r="Q1905">
        <f t="shared" si="146"/>
        <v>34.1</v>
      </c>
      <c r="R1905" s="12" t="s">
        <v>8276</v>
      </c>
      <c r="S1905" s="17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>
        <f t="shared" si="145"/>
        <v>0</v>
      </c>
      <c r="Q1906">
        <f t="shared" si="146"/>
        <v>25</v>
      </c>
      <c r="R1906" s="12" t="s">
        <v>8276</v>
      </c>
      <c r="S1906" s="17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>
        <f t="shared" si="145"/>
        <v>0</v>
      </c>
      <c r="Q1907">
        <f t="shared" si="146"/>
        <v>10.5</v>
      </c>
      <c r="R1907" s="12" t="s">
        <v>8276</v>
      </c>
      <c r="S1907" s="17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>
        <f t="shared" si="145"/>
        <v>43</v>
      </c>
      <c r="Q1908">
        <f t="shared" si="146"/>
        <v>215.96</v>
      </c>
      <c r="R1908" s="12" t="s">
        <v>8276</v>
      </c>
      <c r="S1908" s="17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>
        <f t="shared" si="145"/>
        <v>0</v>
      </c>
      <c r="Q1909">
        <f t="shared" si="146"/>
        <v>21.25</v>
      </c>
      <c r="R1909" s="12" t="s">
        <v>8276</v>
      </c>
      <c r="S1909" s="17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>
        <f t="shared" si="145"/>
        <v>2</v>
      </c>
      <c r="Q1910">
        <f t="shared" si="146"/>
        <v>108.25</v>
      </c>
      <c r="R1910" s="12" t="s">
        <v>8276</v>
      </c>
      <c r="S1910" s="17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>
        <f t="shared" si="145"/>
        <v>14</v>
      </c>
      <c r="Q1911">
        <f t="shared" si="146"/>
        <v>129.97</v>
      </c>
      <c r="R1911" s="12" t="s">
        <v>8276</v>
      </c>
      <c r="S1911" s="17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>
        <f t="shared" si="145"/>
        <v>39</v>
      </c>
      <c r="Q1912">
        <f t="shared" si="146"/>
        <v>117.49</v>
      </c>
      <c r="R1912" s="12" t="s">
        <v>8276</v>
      </c>
      <c r="S1912" s="17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>
        <f t="shared" si="145"/>
        <v>0</v>
      </c>
      <c r="Q1913">
        <f t="shared" si="146"/>
        <v>10</v>
      </c>
      <c r="R1913" s="12" t="s">
        <v>8276</v>
      </c>
      <c r="S1913" s="17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>
        <f t="shared" si="145"/>
        <v>59</v>
      </c>
      <c r="Q1914">
        <f t="shared" si="146"/>
        <v>70.599999999999994</v>
      </c>
      <c r="R1914" s="12" t="s">
        <v>8276</v>
      </c>
      <c r="S1914" s="17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>
        <f t="shared" si="145"/>
        <v>1</v>
      </c>
      <c r="Q1915">
        <f t="shared" si="146"/>
        <v>24.5</v>
      </c>
      <c r="R1915" s="12" t="s">
        <v>8276</v>
      </c>
      <c r="S1915" s="17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>
        <f t="shared" si="145"/>
        <v>9</v>
      </c>
      <c r="Q1916">
        <f t="shared" si="146"/>
        <v>30</v>
      </c>
      <c r="R1916" s="12" t="s">
        <v>8276</v>
      </c>
      <c r="S1916" s="17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>
        <f t="shared" si="145"/>
        <v>2</v>
      </c>
      <c r="Q1917">
        <f t="shared" si="146"/>
        <v>2</v>
      </c>
      <c r="R1917" s="12" t="s">
        <v>8276</v>
      </c>
      <c r="S1917" s="17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>
        <f t="shared" si="145"/>
        <v>1</v>
      </c>
      <c r="Q1918">
        <f t="shared" si="146"/>
        <v>17</v>
      </c>
      <c r="R1918" s="12" t="s">
        <v>8276</v>
      </c>
      <c r="S1918" s="17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>
        <f t="shared" si="145"/>
        <v>53</v>
      </c>
      <c r="Q1919">
        <f t="shared" si="146"/>
        <v>2928.93</v>
      </c>
      <c r="R1919" s="12" t="s">
        <v>8276</v>
      </c>
      <c r="S1919" s="17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>
        <f t="shared" si="145"/>
        <v>1</v>
      </c>
      <c r="Q1920">
        <f t="shared" si="146"/>
        <v>28.89</v>
      </c>
      <c r="R1920" s="12" t="s">
        <v>8276</v>
      </c>
      <c r="S1920" s="17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>
        <f t="shared" si="145"/>
        <v>47</v>
      </c>
      <c r="Q1921">
        <f t="shared" si="146"/>
        <v>29.63</v>
      </c>
      <c r="R1921" s="12" t="s">
        <v>8276</v>
      </c>
      <c r="S1921" s="17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>
        <f t="shared" si="145"/>
        <v>43</v>
      </c>
      <c r="Q1922">
        <f t="shared" si="146"/>
        <v>40.98</v>
      </c>
      <c r="R1922" s="12" t="s">
        <v>8276</v>
      </c>
      <c r="S1922" s="17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>
        <f t="shared" ref="P1923:P1986" si="150">ROUND(E1923/D1923*100,0)</f>
        <v>137</v>
      </c>
      <c r="Q1923">
        <f t="shared" ref="Q1923:Q1986" si="151">IFERROR(ROUND(E1923/L1923,2),0)</f>
        <v>54</v>
      </c>
      <c r="R1923" s="12" t="s">
        <v>8282</v>
      </c>
      <c r="S1923" s="17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>
        <f t="shared" si="150"/>
        <v>116</v>
      </c>
      <c r="Q1924">
        <f t="shared" si="151"/>
        <v>36.11</v>
      </c>
      <c r="R1924" s="12" t="s">
        <v>8282</v>
      </c>
      <c r="S1924" s="17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>
        <f t="shared" si="150"/>
        <v>241</v>
      </c>
      <c r="Q1925">
        <f t="shared" si="151"/>
        <v>23.15</v>
      </c>
      <c r="R1925" s="12" t="s">
        <v>8282</v>
      </c>
      <c r="S1925" s="17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>
        <f t="shared" si="150"/>
        <v>114</v>
      </c>
      <c r="Q1926">
        <f t="shared" si="151"/>
        <v>104</v>
      </c>
      <c r="R1926" s="12" t="s">
        <v>8282</v>
      </c>
      <c r="S1926" s="17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>
        <f t="shared" si="150"/>
        <v>110</v>
      </c>
      <c r="Q1927">
        <f t="shared" si="151"/>
        <v>31.83</v>
      </c>
      <c r="R1927" s="12" t="s">
        <v>8282</v>
      </c>
      <c r="S1927" s="17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>
        <f t="shared" si="150"/>
        <v>195</v>
      </c>
      <c r="Q1928">
        <f t="shared" si="151"/>
        <v>27.39</v>
      </c>
      <c r="R1928" s="12" t="s">
        <v>8282</v>
      </c>
      <c r="S1928" s="17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>
        <f t="shared" si="150"/>
        <v>103</v>
      </c>
      <c r="Q1929">
        <f t="shared" si="151"/>
        <v>56.36</v>
      </c>
      <c r="R1929" s="12" t="s">
        <v>8282</v>
      </c>
      <c r="S1929" s="17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>
        <f t="shared" si="150"/>
        <v>103</v>
      </c>
      <c r="Q1930">
        <f t="shared" si="151"/>
        <v>77.349999999999994</v>
      </c>
      <c r="R1930" s="12" t="s">
        <v>8282</v>
      </c>
      <c r="S1930" s="17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>
        <f t="shared" si="150"/>
        <v>100</v>
      </c>
      <c r="Q1931">
        <f t="shared" si="151"/>
        <v>42.8</v>
      </c>
      <c r="R1931" s="12" t="s">
        <v>8282</v>
      </c>
      <c r="S1931" s="17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>
        <f t="shared" si="150"/>
        <v>127</v>
      </c>
      <c r="Q1932">
        <f t="shared" si="151"/>
        <v>48.85</v>
      </c>
      <c r="R1932" s="12" t="s">
        <v>8282</v>
      </c>
      <c r="S1932" s="17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>
        <f t="shared" si="150"/>
        <v>121</v>
      </c>
      <c r="Q1933">
        <f t="shared" si="151"/>
        <v>48.24</v>
      </c>
      <c r="R1933" s="12" t="s">
        <v>8282</v>
      </c>
      <c r="S1933" s="17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>
        <f t="shared" si="150"/>
        <v>107</v>
      </c>
      <c r="Q1934">
        <f t="shared" si="151"/>
        <v>70.209999999999994</v>
      </c>
      <c r="R1934" s="12" t="s">
        <v>8282</v>
      </c>
      <c r="S1934" s="17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>
        <f t="shared" si="150"/>
        <v>172</v>
      </c>
      <c r="Q1935">
        <f t="shared" si="151"/>
        <v>94.05</v>
      </c>
      <c r="R1935" s="12" t="s">
        <v>8282</v>
      </c>
      <c r="S1935" s="17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>
        <f t="shared" si="150"/>
        <v>124</v>
      </c>
      <c r="Q1936">
        <f t="shared" si="151"/>
        <v>80.27</v>
      </c>
      <c r="R1936" s="12" t="s">
        <v>8282</v>
      </c>
      <c r="S1936" s="17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>
        <f t="shared" si="150"/>
        <v>108</v>
      </c>
      <c r="Q1937">
        <f t="shared" si="151"/>
        <v>54.2</v>
      </c>
      <c r="R1937" s="12" t="s">
        <v>8282</v>
      </c>
      <c r="S1937" s="17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>
        <f t="shared" si="150"/>
        <v>117</v>
      </c>
      <c r="Q1938">
        <f t="shared" si="151"/>
        <v>60.27</v>
      </c>
      <c r="R1938" s="12" t="s">
        <v>8282</v>
      </c>
      <c r="S1938" s="17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>
        <f t="shared" si="150"/>
        <v>187</v>
      </c>
      <c r="Q1939">
        <f t="shared" si="151"/>
        <v>38.74</v>
      </c>
      <c r="R1939" s="12" t="s">
        <v>8282</v>
      </c>
      <c r="S1939" s="17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>
        <f t="shared" si="150"/>
        <v>116</v>
      </c>
      <c r="Q1940">
        <f t="shared" si="151"/>
        <v>152.54</v>
      </c>
      <c r="R1940" s="12" t="s">
        <v>8282</v>
      </c>
      <c r="S1940" s="17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>
        <f t="shared" si="150"/>
        <v>111</v>
      </c>
      <c r="Q1941">
        <f t="shared" si="151"/>
        <v>115.31</v>
      </c>
      <c r="R1941" s="12" t="s">
        <v>8282</v>
      </c>
      <c r="S1941" s="17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>
        <f t="shared" si="150"/>
        <v>171</v>
      </c>
      <c r="Q1942">
        <f t="shared" si="151"/>
        <v>35.840000000000003</v>
      </c>
      <c r="R1942" s="12" t="s">
        <v>8282</v>
      </c>
      <c r="S1942" s="17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>
        <f t="shared" si="150"/>
        <v>126</v>
      </c>
      <c r="Q1943">
        <f t="shared" si="151"/>
        <v>64.569999999999993</v>
      </c>
      <c r="R1943" s="12" t="s">
        <v>8276</v>
      </c>
      <c r="S1943" s="17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>
        <f t="shared" si="150"/>
        <v>138</v>
      </c>
      <c r="Q1944">
        <f t="shared" si="151"/>
        <v>87.44</v>
      </c>
      <c r="R1944" s="12" t="s">
        <v>8276</v>
      </c>
      <c r="S1944" s="17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>
        <f t="shared" si="150"/>
        <v>1705</v>
      </c>
      <c r="Q1945">
        <f t="shared" si="151"/>
        <v>68.819999999999993</v>
      </c>
      <c r="R1945" s="12" t="s">
        <v>8276</v>
      </c>
      <c r="S1945" s="17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>
        <f t="shared" si="150"/>
        <v>788</v>
      </c>
      <c r="Q1946">
        <f t="shared" si="151"/>
        <v>176.2</v>
      </c>
      <c r="R1946" s="12" t="s">
        <v>8276</v>
      </c>
      <c r="S1946" s="17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>
        <f t="shared" si="150"/>
        <v>348</v>
      </c>
      <c r="Q1947">
        <f t="shared" si="151"/>
        <v>511.79</v>
      </c>
      <c r="R1947" s="12" t="s">
        <v>8276</v>
      </c>
      <c r="S1947" s="17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>
        <f t="shared" si="150"/>
        <v>150</v>
      </c>
      <c r="Q1948">
        <f t="shared" si="151"/>
        <v>160.44</v>
      </c>
      <c r="R1948" s="12" t="s">
        <v>8276</v>
      </c>
      <c r="S1948" s="17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>
        <f t="shared" si="150"/>
        <v>101</v>
      </c>
      <c r="Q1949">
        <f t="shared" si="151"/>
        <v>35</v>
      </c>
      <c r="R1949" s="12" t="s">
        <v>8276</v>
      </c>
      <c r="S1949" s="17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>
        <f t="shared" si="150"/>
        <v>800</v>
      </c>
      <c r="Q1950">
        <f t="shared" si="151"/>
        <v>188.51</v>
      </c>
      <c r="R1950" s="12" t="s">
        <v>8276</v>
      </c>
      <c r="S1950" s="17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>
        <f t="shared" si="150"/>
        <v>106</v>
      </c>
      <c r="Q1951">
        <f t="shared" si="151"/>
        <v>56.2</v>
      </c>
      <c r="R1951" s="12" t="s">
        <v>8276</v>
      </c>
      <c r="S1951" s="17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>
        <f t="shared" si="150"/>
        <v>201</v>
      </c>
      <c r="Q1952">
        <f t="shared" si="151"/>
        <v>51.31</v>
      </c>
      <c r="R1952" s="12" t="s">
        <v>8276</v>
      </c>
      <c r="S1952" s="17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>
        <f t="shared" si="150"/>
        <v>212</v>
      </c>
      <c r="Q1953">
        <f t="shared" si="151"/>
        <v>127.36</v>
      </c>
      <c r="R1953" s="12" t="s">
        <v>8276</v>
      </c>
      <c r="S1953" s="17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>
        <f t="shared" si="150"/>
        <v>198</v>
      </c>
      <c r="Q1954">
        <f t="shared" si="151"/>
        <v>101.86</v>
      </c>
      <c r="R1954" s="12" t="s">
        <v>8276</v>
      </c>
      <c r="S1954" s="17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>
        <f t="shared" si="150"/>
        <v>226</v>
      </c>
      <c r="Q1955">
        <f t="shared" si="151"/>
        <v>230.56</v>
      </c>
      <c r="R1955" s="12" t="s">
        <v>8276</v>
      </c>
      <c r="S1955" s="17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>
        <f t="shared" si="150"/>
        <v>699</v>
      </c>
      <c r="Q1956">
        <f t="shared" si="151"/>
        <v>842.11</v>
      </c>
      <c r="R1956" s="12" t="s">
        <v>8276</v>
      </c>
      <c r="S1956" s="17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>
        <f t="shared" si="150"/>
        <v>399</v>
      </c>
      <c r="Q1957">
        <f t="shared" si="151"/>
        <v>577.28</v>
      </c>
      <c r="R1957" s="12" t="s">
        <v>8276</v>
      </c>
      <c r="S1957" s="17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>
        <f t="shared" si="150"/>
        <v>294</v>
      </c>
      <c r="Q1958">
        <f t="shared" si="151"/>
        <v>483.34</v>
      </c>
      <c r="R1958" s="12" t="s">
        <v>8276</v>
      </c>
      <c r="S1958" s="17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>
        <f t="shared" si="150"/>
        <v>168</v>
      </c>
      <c r="Q1959">
        <f t="shared" si="151"/>
        <v>76.14</v>
      </c>
      <c r="R1959" s="12" t="s">
        <v>8276</v>
      </c>
      <c r="S1959" s="17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>
        <f t="shared" si="150"/>
        <v>1436</v>
      </c>
      <c r="Q1960">
        <f t="shared" si="151"/>
        <v>74.11</v>
      </c>
      <c r="R1960" s="12" t="s">
        <v>8276</v>
      </c>
      <c r="S1960" s="17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>
        <f t="shared" si="150"/>
        <v>157</v>
      </c>
      <c r="Q1961">
        <f t="shared" si="151"/>
        <v>36.97</v>
      </c>
      <c r="R1961" s="12" t="s">
        <v>8276</v>
      </c>
      <c r="S1961" s="17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>
        <f t="shared" si="150"/>
        <v>118</v>
      </c>
      <c r="Q1962">
        <f t="shared" si="151"/>
        <v>2500.9699999999998</v>
      </c>
      <c r="R1962" s="12" t="s">
        <v>8276</v>
      </c>
      <c r="S1962" s="17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>
        <f t="shared" si="150"/>
        <v>1105</v>
      </c>
      <c r="Q1963">
        <f t="shared" si="151"/>
        <v>67.69</v>
      </c>
      <c r="R1963" s="12" t="s">
        <v>8276</v>
      </c>
      <c r="S1963" s="17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>
        <f t="shared" si="150"/>
        <v>193</v>
      </c>
      <c r="Q1964">
        <f t="shared" si="151"/>
        <v>63.05</v>
      </c>
      <c r="R1964" s="12" t="s">
        <v>8276</v>
      </c>
      <c r="S1964" s="17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>
        <f t="shared" si="150"/>
        <v>127</v>
      </c>
      <c r="Q1965">
        <f t="shared" si="151"/>
        <v>117.6</v>
      </c>
      <c r="R1965" s="12" t="s">
        <v>8276</v>
      </c>
      <c r="S1965" s="17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>
        <f t="shared" si="150"/>
        <v>260</v>
      </c>
      <c r="Q1966">
        <f t="shared" si="151"/>
        <v>180.75</v>
      </c>
      <c r="R1966" s="12" t="s">
        <v>8276</v>
      </c>
      <c r="S1966" s="17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>
        <f t="shared" si="150"/>
        <v>262</v>
      </c>
      <c r="Q1967">
        <f t="shared" si="151"/>
        <v>127.32</v>
      </c>
      <c r="R1967" s="12" t="s">
        <v>8276</v>
      </c>
      <c r="S1967" s="17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>
        <f t="shared" si="150"/>
        <v>207</v>
      </c>
      <c r="Q1968">
        <f t="shared" si="151"/>
        <v>136.63999999999999</v>
      </c>
      <c r="R1968" s="12" t="s">
        <v>8276</v>
      </c>
      <c r="S1968" s="17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>
        <f t="shared" si="150"/>
        <v>370</v>
      </c>
      <c r="Q1969">
        <f t="shared" si="151"/>
        <v>182.78</v>
      </c>
      <c r="R1969" s="12" t="s">
        <v>8276</v>
      </c>
      <c r="S1969" s="17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>
        <f t="shared" si="150"/>
        <v>285</v>
      </c>
      <c r="Q1970">
        <f t="shared" si="151"/>
        <v>279.38</v>
      </c>
      <c r="R1970" s="12" t="s">
        <v>8276</v>
      </c>
      <c r="S1970" s="17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>
        <f t="shared" si="150"/>
        <v>579</v>
      </c>
      <c r="Q1971">
        <f t="shared" si="151"/>
        <v>61.38</v>
      </c>
      <c r="R1971" s="12" t="s">
        <v>8276</v>
      </c>
      <c r="S1971" s="17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>
        <f t="shared" si="150"/>
        <v>1132</v>
      </c>
      <c r="Q1972">
        <f t="shared" si="151"/>
        <v>80.73</v>
      </c>
      <c r="R1972" s="12" t="s">
        <v>8276</v>
      </c>
      <c r="S1972" s="17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>
        <f t="shared" si="150"/>
        <v>263</v>
      </c>
      <c r="Q1973">
        <f t="shared" si="151"/>
        <v>272.36</v>
      </c>
      <c r="R1973" s="12" t="s">
        <v>8276</v>
      </c>
      <c r="S1973" s="17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>
        <f t="shared" si="150"/>
        <v>674</v>
      </c>
      <c r="Q1974">
        <f t="shared" si="151"/>
        <v>70.849999999999994</v>
      </c>
      <c r="R1974" s="12" t="s">
        <v>8276</v>
      </c>
      <c r="S1974" s="17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>
        <f t="shared" si="150"/>
        <v>257</v>
      </c>
      <c r="Q1975">
        <f t="shared" si="151"/>
        <v>247.94</v>
      </c>
      <c r="R1975" s="12" t="s">
        <v>8276</v>
      </c>
      <c r="S1975" s="17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>
        <f t="shared" si="150"/>
        <v>375</v>
      </c>
      <c r="Q1976">
        <f t="shared" si="151"/>
        <v>186.81</v>
      </c>
      <c r="R1976" s="12" t="s">
        <v>8276</v>
      </c>
      <c r="S1976" s="17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>
        <f t="shared" si="150"/>
        <v>209</v>
      </c>
      <c r="Q1977">
        <f t="shared" si="151"/>
        <v>131.99</v>
      </c>
      <c r="R1977" s="12" t="s">
        <v>8276</v>
      </c>
      <c r="S1977" s="17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>
        <f t="shared" si="150"/>
        <v>347</v>
      </c>
      <c r="Q1978">
        <f t="shared" si="151"/>
        <v>29.31</v>
      </c>
      <c r="R1978" s="12" t="s">
        <v>8276</v>
      </c>
      <c r="S1978" s="17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>
        <f t="shared" si="150"/>
        <v>402</v>
      </c>
      <c r="Q1979">
        <f t="shared" si="151"/>
        <v>245.02</v>
      </c>
      <c r="R1979" s="12" t="s">
        <v>8276</v>
      </c>
      <c r="S1979" s="17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>
        <f t="shared" si="150"/>
        <v>1027</v>
      </c>
      <c r="Q1980">
        <f t="shared" si="151"/>
        <v>1323.25</v>
      </c>
      <c r="R1980" s="12" t="s">
        <v>8276</v>
      </c>
      <c r="S1980" s="17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>
        <f t="shared" si="150"/>
        <v>115</v>
      </c>
      <c r="Q1981">
        <f t="shared" si="151"/>
        <v>282.66000000000003</v>
      </c>
      <c r="R1981" s="12" t="s">
        <v>8276</v>
      </c>
      <c r="S1981" s="17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>
        <f t="shared" si="150"/>
        <v>355</v>
      </c>
      <c r="Q1982">
        <f t="shared" si="151"/>
        <v>91.21</v>
      </c>
      <c r="R1982" s="12" t="s">
        <v>8276</v>
      </c>
      <c r="S1982" s="17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>
        <f t="shared" si="150"/>
        <v>5</v>
      </c>
      <c r="Q1983">
        <f t="shared" si="151"/>
        <v>31.75</v>
      </c>
      <c r="R1983" s="12" t="s">
        <v>8295</v>
      </c>
      <c r="S1983" s="17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>
        <f t="shared" si="150"/>
        <v>0</v>
      </c>
      <c r="Q1984">
        <f t="shared" si="151"/>
        <v>0</v>
      </c>
      <c r="R1984" s="12" t="s">
        <v>8295</v>
      </c>
      <c r="S1984" s="17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>
        <f t="shared" si="150"/>
        <v>4</v>
      </c>
      <c r="Q1985">
        <f t="shared" si="151"/>
        <v>88.69</v>
      </c>
      <c r="R1985" s="12" t="s">
        <v>8295</v>
      </c>
      <c r="S1985" s="17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>
        <f t="shared" si="150"/>
        <v>21</v>
      </c>
      <c r="Q1986">
        <f t="shared" si="151"/>
        <v>453.14</v>
      </c>
      <c r="R1986" s="12" t="s">
        <v>8295</v>
      </c>
      <c r="S1986" s="17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>
        <f t="shared" ref="P1987:P2050" si="155">ROUND(E1987/D1987*100,0)</f>
        <v>3</v>
      </c>
      <c r="Q1987">
        <f t="shared" ref="Q1987:Q2050" si="156">IFERROR(ROUND(E1987/L1987,2),0)</f>
        <v>12.75</v>
      </c>
      <c r="R1987" s="12" t="s">
        <v>8295</v>
      </c>
      <c r="S1987" s="17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>
        <f t="shared" si="155"/>
        <v>0</v>
      </c>
      <c r="Q1988">
        <f t="shared" si="156"/>
        <v>1</v>
      </c>
      <c r="R1988" s="12" t="s">
        <v>8295</v>
      </c>
      <c r="S1988" s="17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>
        <f t="shared" si="155"/>
        <v>42</v>
      </c>
      <c r="Q1989">
        <f t="shared" si="156"/>
        <v>83.43</v>
      </c>
      <c r="R1989" s="12" t="s">
        <v>8295</v>
      </c>
      <c r="S1989" s="17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>
        <f t="shared" si="155"/>
        <v>0</v>
      </c>
      <c r="Q1990">
        <f t="shared" si="156"/>
        <v>25</v>
      </c>
      <c r="R1990" s="12" t="s">
        <v>8295</v>
      </c>
      <c r="S1990" s="17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>
        <f t="shared" si="155"/>
        <v>1</v>
      </c>
      <c r="Q1991">
        <f t="shared" si="156"/>
        <v>50</v>
      </c>
      <c r="R1991" s="12" t="s">
        <v>8295</v>
      </c>
      <c r="S1991" s="17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>
        <f t="shared" si="155"/>
        <v>17</v>
      </c>
      <c r="Q1992">
        <f t="shared" si="156"/>
        <v>101.8</v>
      </c>
      <c r="R1992" s="12" t="s">
        <v>8295</v>
      </c>
      <c r="S1992" s="17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>
        <f t="shared" si="155"/>
        <v>7</v>
      </c>
      <c r="Q1993">
        <f t="shared" si="156"/>
        <v>46.67</v>
      </c>
      <c r="R1993" s="12" t="s">
        <v>8295</v>
      </c>
      <c r="S1993" s="17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>
        <f t="shared" si="155"/>
        <v>0</v>
      </c>
      <c r="Q1994">
        <f t="shared" si="156"/>
        <v>1</v>
      </c>
      <c r="R1994" s="12" t="s">
        <v>8295</v>
      </c>
      <c r="S1994" s="17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>
        <f t="shared" si="155"/>
        <v>0</v>
      </c>
      <c r="Q1995">
        <f t="shared" si="156"/>
        <v>0</v>
      </c>
      <c r="R1995" s="12" t="s">
        <v>8295</v>
      </c>
      <c r="S1995" s="17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>
        <f t="shared" si="155"/>
        <v>0</v>
      </c>
      <c r="Q1996">
        <f t="shared" si="156"/>
        <v>0</v>
      </c>
      <c r="R1996" s="12" t="s">
        <v>8295</v>
      </c>
      <c r="S1996" s="17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>
        <f t="shared" si="155"/>
        <v>8</v>
      </c>
      <c r="Q1997">
        <f t="shared" si="156"/>
        <v>26</v>
      </c>
      <c r="R1997" s="12" t="s">
        <v>8295</v>
      </c>
      <c r="S1997" s="17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>
        <f t="shared" si="155"/>
        <v>0</v>
      </c>
      <c r="Q1998">
        <f t="shared" si="156"/>
        <v>0</v>
      </c>
      <c r="R1998" s="12" t="s">
        <v>8295</v>
      </c>
      <c r="S1998" s="17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>
        <f t="shared" si="155"/>
        <v>0</v>
      </c>
      <c r="Q1999">
        <f t="shared" si="156"/>
        <v>0</v>
      </c>
      <c r="R1999" s="12" t="s">
        <v>8295</v>
      </c>
      <c r="S1999" s="17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>
        <f t="shared" si="155"/>
        <v>26</v>
      </c>
      <c r="Q2000">
        <f t="shared" si="156"/>
        <v>218.33</v>
      </c>
      <c r="R2000" s="12" t="s">
        <v>8295</v>
      </c>
      <c r="S2000" s="17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>
        <f t="shared" si="155"/>
        <v>1</v>
      </c>
      <c r="Q2001">
        <f t="shared" si="156"/>
        <v>33.71</v>
      </c>
      <c r="R2001" s="12" t="s">
        <v>8295</v>
      </c>
      <c r="S2001" s="17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>
        <f t="shared" si="155"/>
        <v>13</v>
      </c>
      <c r="Q2002">
        <f t="shared" si="156"/>
        <v>25</v>
      </c>
      <c r="R2002" s="12" t="s">
        <v>8295</v>
      </c>
      <c r="S2002" s="17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>
        <f t="shared" si="155"/>
        <v>382</v>
      </c>
      <c r="Q2003">
        <f t="shared" si="156"/>
        <v>128.38999999999999</v>
      </c>
      <c r="R2003" s="12" t="s">
        <v>8276</v>
      </c>
      <c r="S2003" s="17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>
        <f t="shared" si="155"/>
        <v>217</v>
      </c>
      <c r="Q2004">
        <f t="shared" si="156"/>
        <v>78.83</v>
      </c>
      <c r="R2004" s="12" t="s">
        <v>8276</v>
      </c>
      <c r="S2004" s="17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>
        <f t="shared" si="155"/>
        <v>312</v>
      </c>
      <c r="Q2005">
        <f t="shared" si="156"/>
        <v>91.76</v>
      </c>
      <c r="R2005" s="12" t="s">
        <v>8276</v>
      </c>
      <c r="S2005" s="17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>
        <f t="shared" si="155"/>
        <v>234</v>
      </c>
      <c r="Q2006">
        <f t="shared" si="156"/>
        <v>331.1</v>
      </c>
      <c r="R2006" s="12" t="s">
        <v>8276</v>
      </c>
      <c r="S2006" s="17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>
        <f t="shared" si="155"/>
        <v>124</v>
      </c>
      <c r="Q2007">
        <f t="shared" si="156"/>
        <v>194.26</v>
      </c>
      <c r="R2007" s="12" t="s">
        <v>8276</v>
      </c>
      <c r="S2007" s="17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>
        <f t="shared" si="155"/>
        <v>248</v>
      </c>
      <c r="Q2008">
        <f t="shared" si="156"/>
        <v>408.98</v>
      </c>
      <c r="R2008" s="12" t="s">
        <v>8276</v>
      </c>
      <c r="S2008" s="17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>
        <f t="shared" si="155"/>
        <v>116</v>
      </c>
      <c r="Q2009">
        <f t="shared" si="156"/>
        <v>84.46</v>
      </c>
      <c r="R2009" s="12" t="s">
        <v>8276</v>
      </c>
      <c r="S2009" s="17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>
        <f t="shared" si="155"/>
        <v>117</v>
      </c>
      <c r="Q2010">
        <f t="shared" si="156"/>
        <v>44.85</v>
      </c>
      <c r="R2010" s="12" t="s">
        <v>8276</v>
      </c>
      <c r="S2010" s="17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>
        <f t="shared" si="155"/>
        <v>305</v>
      </c>
      <c r="Q2011">
        <f t="shared" si="156"/>
        <v>383.36</v>
      </c>
      <c r="R2011" s="12" t="s">
        <v>8276</v>
      </c>
      <c r="S2011" s="17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>
        <f t="shared" si="155"/>
        <v>320</v>
      </c>
      <c r="Q2012">
        <f t="shared" si="156"/>
        <v>55.28</v>
      </c>
      <c r="R2012" s="12" t="s">
        <v>8276</v>
      </c>
      <c r="S2012" s="17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>
        <f t="shared" si="155"/>
        <v>820</v>
      </c>
      <c r="Q2013">
        <f t="shared" si="156"/>
        <v>422.02</v>
      </c>
      <c r="R2013" s="12" t="s">
        <v>8276</v>
      </c>
      <c r="S2013" s="17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>
        <f t="shared" si="155"/>
        <v>235</v>
      </c>
      <c r="Q2014">
        <f t="shared" si="156"/>
        <v>64.180000000000007</v>
      </c>
      <c r="R2014" s="12" t="s">
        <v>8276</v>
      </c>
      <c r="S2014" s="17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>
        <f t="shared" si="155"/>
        <v>495</v>
      </c>
      <c r="Q2015">
        <f t="shared" si="156"/>
        <v>173.58</v>
      </c>
      <c r="R2015" s="12" t="s">
        <v>8276</v>
      </c>
      <c r="S2015" s="17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>
        <f t="shared" si="155"/>
        <v>7814</v>
      </c>
      <c r="Q2016">
        <f t="shared" si="156"/>
        <v>88.6</v>
      </c>
      <c r="R2016" s="12" t="s">
        <v>8276</v>
      </c>
      <c r="S2016" s="17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>
        <f t="shared" si="155"/>
        <v>113</v>
      </c>
      <c r="Q2017">
        <f t="shared" si="156"/>
        <v>50.22</v>
      </c>
      <c r="R2017" s="12" t="s">
        <v>8276</v>
      </c>
      <c r="S2017" s="17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>
        <f t="shared" si="155"/>
        <v>922</v>
      </c>
      <c r="Q2018">
        <f t="shared" si="156"/>
        <v>192.39</v>
      </c>
      <c r="R2018" s="12" t="s">
        <v>8276</v>
      </c>
      <c r="S2018" s="17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>
        <f t="shared" si="155"/>
        <v>125</v>
      </c>
      <c r="Q2019">
        <f t="shared" si="156"/>
        <v>73.42</v>
      </c>
      <c r="R2019" s="12" t="s">
        <v>8276</v>
      </c>
      <c r="S2019" s="17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>
        <f t="shared" si="155"/>
        <v>102</v>
      </c>
      <c r="Q2020">
        <f t="shared" si="156"/>
        <v>147.68</v>
      </c>
      <c r="R2020" s="12" t="s">
        <v>8276</v>
      </c>
      <c r="S2020" s="17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>
        <f t="shared" si="155"/>
        <v>485</v>
      </c>
      <c r="Q2021">
        <f t="shared" si="156"/>
        <v>108.97</v>
      </c>
      <c r="R2021" s="12" t="s">
        <v>8276</v>
      </c>
      <c r="S2021" s="17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>
        <f t="shared" si="155"/>
        <v>192</v>
      </c>
      <c r="Q2022">
        <f t="shared" si="156"/>
        <v>23.65</v>
      </c>
      <c r="R2022" s="12" t="s">
        <v>8276</v>
      </c>
      <c r="S2022" s="17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>
        <f t="shared" si="155"/>
        <v>281</v>
      </c>
      <c r="Q2023">
        <f t="shared" si="156"/>
        <v>147.94999999999999</v>
      </c>
      <c r="R2023" s="12" t="s">
        <v>8276</v>
      </c>
      <c r="S2023" s="17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>
        <f t="shared" si="155"/>
        <v>125</v>
      </c>
      <c r="Q2024">
        <f t="shared" si="156"/>
        <v>385.04</v>
      </c>
      <c r="R2024" s="12" t="s">
        <v>8276</v>
      </c>
      <c r="S2024" s="17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>
        <f t="shared" si="155"/>
        <v>161</v>
      </c>
      <c r="Q2025">
        <f t="shared" si="156"/>
        <v>457.39</v>
      </c>
      <c r="R2025" s="12" t="s">
        <v>8276</v>
      </c>
      <c r="S2025" s="17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>
        <f t="shared" si="155"/>
        <v>585</v>
      </c>
      <c r="Q2026">
        <f t="shared" si="156"/>
        <v>222.99</v>
      </c>
      <c r="R2026" s="12" t="s">
        <v>8276</v>
      </c>
      <c r="S2026" s="17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>
        <f t="shared" si="155"/>
        <v>201</v>
      </c>
      <c r="Q2027">
        <f t="shared" si="156"/>
        <v>220.74</v>
      </c>
      <c r="R2027" s="12" t="s">
        <v>8276</v>
      </c>
      <c r="S2027" s="17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>
        <f t="shared" si="155"/>
        <v>133</v>
      </c>
      <c r="Q2028">
        <f t="shared" si="156"/>
        <v>73.5</v>
      </c>
      <c r="R2028" s="12" t="s">
        <v>8276</v>
      </c>
      <c r="S2028" s="17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>
        <f t="shared" si="155"/>
        <v>120</v>
      </c>
      <c r="Q2029">
        <f t="shared" si="156"/>
        <v>223.1</v>
      </c>
      <c r="R2029" s="12" t="s">
        <v>8276</v>
      </c>
      <c r="S2029" s="17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>
        <f t="shared" si="155"/>
        <v>126</v>
      </c>
      <c r="Q2030">
        <f t="shared" si="156"/>
        <v>47.91</v>
      </c>
      <c r="R2030" s="12" t="s">
        <v>8276</v>
      </c>
      <c r="S2030" s="17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>
        <f t="shared" si="155"/>
        <v>361</v>
      </c>
      <c r="Q2031">
        <f t="shared" si="156"/>
        <v>96.06</v>
      </c>
      <c r="R2031" s="12" t="s">
        <v>8276</v>
      </c>
      <c r="S2031" s="17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>
        <f t="shared" si="155"/>
        <v>226</v>
      </c>
      <c r="Q2032">
        <f t="shared" si="156"/>
        <v>118.61</v>
      </c>
      <c r="R2032" s="12" t="s">
        <v>8276</v>
      </c>
      <c r="S2032" s="17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>
        <f t="shared" si="155"/>
        <v>120</v>
      </c>
      <c r="Q2033">
        <f t="shared" si="156"/>
        <v>118.45</v>
      </c>
      <c r="R2033" s="12" t="s">
        <v>8276</v>
      </c>
      <c r="S2033" s="17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>
        <f t="shared" si="155"/>
        <v>304</v>
      </c>
      <c r="Q2034">
        <f t="shared" si="156"/>
        <v>143.21</v>
      </c>
      <c r="R2034" s="12" t="s">
        <v>8276</v>
      </c>
      <c r="S2034" s="17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>
        <f t="shared" si="155"/>
        <v>179</v>
      </c>
      <c r="Q2035">
        <f t="shared" si="156"/>
        <v>282.72000000000003</v>
      </c>
      <c r="R2035" s="12" t="s">
        <v>8276</v>
      </c>
      <c r="S2035" s="17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>
        <f t="shared" si="155"/>
        <v>387</v>
      </c>
      <c r="Q2036">
        <f t="shared" si="156"/>
        <v>593.94000000000005</v>
      </c>
      <c r="R2036" s="12" t="s">
        <v>8276</v>
      </c>
      <c r="S2036" s="17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>
        <f t="shared" si="155"/>
        <v>211</v>
      </c>
      <c r="Q2037">
        <f t="shared" si="156"/>
        <v>262.16000000000003</v>
      </c>
      <c r="R2037" s="12" t="s">
        <v>8276</v>
      </c>
      <c r="S2037" s="17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>
        <f t="shared" si="155"/>
        <v>132</v>
      </c>
      <c r="Q2038">
        <f t="shared" si="156"/>
        <v>46.58</v>
      </c>
      <c r="R2038" s="12" t="s">
        <v>8276</v>
      </c>
      <c r="S2038" s="17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>
        <f t="shared" si="155"/>
        <v>300</v>
      </c>
      <c r="Q2039">
        <f t="shared" si="156"/>
        <v>70.040000000000006</v>
      </c>
      <c r="R2039" s="12" t="s">
        <v>8276</v>
      </c>
      <c r="S2039" s="17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>
        <f t="shared" si="155"/>
        <v>421</v>
      </c>
      <c r="Q2040">
        <f t="shared" si="156"/>
        <v>164.91</v>
      </c>
      <c r="R2040" s="12" t="s">
        <v>8276</v>
      </c>
      <c r="S2040" s="17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>
        <f t="shared" si="155"/>
        <v>136</v>
      </c>
      <c r="Q2041">
        <f t="shared" si="156"/>
        <v>449.26</v>
      </c>
      <c r="R2041" s="12" t="s">
        <v>8276</v>
      </c>
      <c r="S2041" s="17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>
        <f t="shared" si="155"/>
        <v>248</v>
      </c>
      <c r="Q2042">
        <f t="shared" si="156"/>
        <v>27.47</v>
      </c>
      <c r="R2042" s="12" t="s">
        <v>8276</v>
      </c>
      <c r="S2042" s="17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>
        <f t="shared" si="155"/>
        <v>182</v>
      </c>
      <c r="Q2043">
        <f t="shared" si="156"/>
        <v>143.97999999999999</v>
      </c>
      <c r="R2043" s="12" t="s">
        <v>8276</v>
      </c>
      <c r="S2043" s="17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>
        <f t="shared" si="155"/>
        <v>124</v>
      </c>
      <c r="Q2044">
        <f t="shared" si="156"/>
        <v>88.24</v>
      </c>
      <c r="R2044" s="12" t="s">
        <v>8276</v>
      </c>
      <c r="S2044" s="17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>
        <f t="shared" si="155"/>
        <v>506</v>
      </c>
      <c r="Q2045">
        <f t="shared" si="156"/>
        <v>36.33</v>
      </c>
      <c r="R2045" s="12" t="s">
        <v>8276</v>
      </c>
      <c r="S2045" s="17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>
        <f t="shared" si="155"/>
        <v>108</v>
      </c>
      <c r="Q2046">
        <f t="shared" si="156"/>
        <v>90.18</v>
      </c>
      <c r="R2046" s="12" t="s">
        <v>8276</v>
      </c>
      <c r="S2046" s="17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>
        <f t="shared" si="155"/>
        <v>819</v>
      </c>
      <c r="Q2047">
        <f t="shared" si="156"/>
        <v>152.62</v>
      </c>
      <c r="R2047" s="12" t="s">
        <v>8276</v>
      </c>
      <c r="S2047" s="17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>
        <f t="shared" si="155"/>
        <v>121</v>
      </c>
      <c r="Q2048">
        <f t="shared" si="156"/>
        <v>55.81</v>
      </c>
      <c r="R2048" s="12" t="s">
        <v>8276</v>
      </c>
      <c r="S2048" s="17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>
        <f t="shared" si="155"/>
        <v>103</v>
      </c>
      <c r="Q2049">
        <f t="shared" si="156"/>
        <v>227.85</v>
      </c>
      <c r="R2049" s="12" t="s">
        <v>8276</v>
      </c>
      <c r="S2049" s="17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>
        <f t="shared" si="155"/>
        <v>148</v>
      </c>
      <c r="Q2050">
        <f t="shared" si="156"/>
        <v>91.83</v>
      </c>
      <c r="R2050" s="12" t="s">
        <v>8276</v>
      </c>
      <c r="S2050" s="17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>
        <f t="shared" ref="P2051:P2114" si="160">ROUND(E2051/D2051*100,0)</f>
        <v>120</v>
      </c>
      <c r="Q2051">
        <f t="shared" ref="Q2051:Q2114" si="161">IFERROR(ROUND(E2051/L2051,2),0)</f>
        <v>80.989999999999995</v>
      </c>
      <c r="R2051" s="12" t="s">
        <v>8276</v>
      </c>
      <c r="S2051" s="17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>
        <f t="shared" si="160"/>
        <v>473</v>
      </c>
      <c r="Q2052">
        <f t="shared" si="161"/>
        <v>278.39</v>
      </c>
      <c r="R2052" s="12" t="s">
        <v>8276</v>
      </c>
      <c r="S2052" s="17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>
        <f t="shared" si="160"/>
        <v>130</v>
      </c>
      <c r="Q2053">
        <f t="shared" si="161"/>
        <v>43.1</v>
      </c>
      <c r="R2053" s="12" t="s">
        <v>8276</v>
      </c>
      <c r="S2053" s="17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>
        <f t="shared" si="160"/>
        <v>353</v>
      </c>
      <c r="Q2054">
        <f t="shared" si="161"/>
        <v>326.29000000000002</v>
      </c>
      <c r="R2054" s="12" t="s">
        <v>8276</v>
      </c>
      <c r="S2054" s="17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>
        <f t="shared" si="160"/>
        <v>101</v>
      </c>
      <c r="Q2055">
        <f t="shared" si="161"/>
        <v>41.74</v>
      </c>
      <c r="R2055" s="12" t="s">
        <v>8276</v>
      </c>
      <c r="S2055" s="17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>
        <f t="shared" si="160"/>
        <v>114</v>
      </c>
      <c r="Q2056">
        <f t="shared" si="161"/>
        <v>64.02</v>
      </c>
      <c r="R2056" s="12" t="s">
        <v>8276</v>
      </c>
      <c r="S2056" s="17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>
        <f t="shared" si="160"/>
        <v>167</v>
      </c>
      <c r="Q2057">
        <f t="shared" si="161"/>
        <v>99.46</v>
      </c>
      <c r="R2057" s="12" t="s">
        <v>8276</v>
      </c>
      <c r="S2057" s="17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>
        <f t="shared" si="160"/>
        <v>153</v>
      </c>
      <c r="Q2058">
        <f t="shared" si="161"/>
        <v>138.49</v>
      </c>
      <c r="R2058" s="12" t="s">
        <v>8276</v>
      </c>
      <c r="S2058" s="17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>
        <f t="shared" si="160"/>
        <v>202</v>
      </c>
      <c r="Q2059">
        <f t="shared" si="161"/>
        <v>45.55</v>
      </c>
      <c r="R2059" s="12" t="s">
        <v>8276</v>
      </c>
      <c r="S2059" s="17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>
        <f t="shared" si="160"/>
        <v>168</v>
      </c>
      <c r="Q2060">
        <f t="shared" si="161"/>
        <v>10.51</v>
      </c>
      <c r="R2060" s="12" t="s">
        <v>8276</v>
      </c>
      <c r="S2060" s="17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>
        <f t="shared" si="160"/>
        <v>143</v>
      </c>
      <c r="Q2061">
        <f t="shared" si="161"/>
        <v>114.77</v>
      </c>
      <c r="R2061" s="12" t="s">
        <v>8276</v>
      </c>
      <c r="S2061" s="17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>
        <f t="shared" si="160"/>
        <v>196</v>
      </c>
      <c r="Q2062">
        <f t="shared" si="161"/>
        <v>36</v>
      </c>
      <c r="R2062" s="12" t="s">
        <v>8276</v>
      </c>
      <c r="S2062" s="17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>
        <f t="shared" si="160"/>
        <v>108</v>
      </c>
      <c r="Q2063">
        <f t="shared" si="161"/>
        <v>154.16999999999999</v>
      </c>
      <c r="R2063" s="12" t="s">
        <v>8276</v>
      </c>
      <c r="S2063" s="17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>
        <f t="shared" si="160"/>
        <v>115</v>
      </c>
      <c r="Q2064">
        <f t="shared" si="161"/>
        <v>566.39</v>
      </c>
      <c r="R2064" s="12" t="s">
        <v>8276</v>
      </c>
      <c r="S2064" s="17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>
        <f t="shared" si="160"/>
        <v>148</v>
      </c>
      <c r="Q2065">
        <f t="shared" si="161"/>
        <v>120.86</v>
      </c>
      <c r="R2065" s="12" t="s">
        <v>8276</v>
      </c>
      <c r="S2065" s="17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>
        <f t="shared" si="160"/>
        <v>191</v>
      </c>
      <c r="Q2066">
        <f t="shared" si="161"/>
        <v>86.16</v>
      </c>
      <c r="R2066" s="12" t="s">
        <v>8276</v>
      </c>
      <c r="S2066" s="17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>
        <f t="shared" si="160"/>
        <v>199</v>
      </c>
      <c r="Q2067">
        <f t="shared" si="161"/>
        <v>51.21</v>
      </c>
      <c r="R2067" s="12" t="s">
        <v>8276</v>
      </c>
      <c r="S2067" s="17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>
        <f t="shared" si="160"/>
        <v>219</v>
      </c>
      <c r="Q2068">
        <f t="shared" si="161"/>
        <v>67.260000000000005</v>
      </c>
      <c r="R2068" s="12" t="s">
        <v>8276</v>
      </c>
      <c r="S2068" s="17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>
        <f t="shared" si="160"/>
        <v>127</v>
      </c>
      <c r="Q2069">
        <f t="shared" si="161"/>
        <v>62.8</v>
      </c>
      <c r="R2069" s="12" t="s">
        <v>8276</v>
      </c>
      <c r="S2069" s="17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>
        <f t="shared" si="160"/>
        <v>105</v>
      </c>
      <c r="Q2070">
        <f t="shared" si="161"/>
        <v>346.13</v>
      </c>
      <c r="R2070" s="12" t="s">
        <v>8276</v>
      </c>
      <c r="S2070" s="17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>
        <f t="shared" si="160"/>
        <v>128</v>
      </c>
      <c r="Q2071">
        <f t="shared" si="161"/>
        <v>244.12</v>
      </c>
      <c r="R2071" s="12" t="s">
        <v>8276</v>
      </c>
      <c r="S2071" s="17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>
        <f t="shared" si="160"/>
        <v>317</v>
      </c>
      <c r="Q2072">
        <f t="shared" si="161"/>
        <v>259.25</v>
      </c>
      <c r="R2072" s="12" t="s">
        <v>8276</v>
      </c>
      <c r="S2072" s="17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>
        <f t="shared" si="160"/>
        <v>281</v>
      </c>
      <c r="Q2073">
        <f t="shared" si="161"/>
        <v>201.96</v>
      </c>
      <c r="R2073" s="12" t="s">
        <v>8276</v>
      </c>
      <c r="S2073" s="17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>
        <f t="shared" si="160"/>
        <v>111</v>
      </c>
      <c r="Q2074">
        <f t="shared" si="161"/>
        <v>226.21</v>
      </c>
      <c r="R2074" s="12" t="s">
        <v>8276</v>
      </c>
      <c r="S2074" s="17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>
        <f t="shared" si="160"/>
        <v>153</v>
      </c>
      <c r="Q2075">
        <f t="shared" si="161"/>
        <v>324.69</v>
      </c>
      <c r="R2075" s="12" t="s">
        <v>8276</v>
      </c>
      <c r="S2075" s="17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>
        <f t="shared" si="160"/>
        <v>103</v>
      </c>
      <c r="Q2076">
        <f t="shared" si="161"/>
        <v>205</v>
      </c>
      <c r="R2076" s="12" t="s">
        <v>8276</v>
      </c>
      <c r="S2076" s="17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>
        <f t="shared" si="160"/>
        <v>1678</v>
      </c>
      <c r="Q2077">
        <f t="shared" si="161"/>
        <v>20.47</v>
      </c>
      <c r="R2077" s="12" t="s">
        <v>8276</v>
      </c>
      <c r="S2077" s="17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>
        <f t="shared" si="160"/>
        <v>543</v>
      </c>
      <c r="Q2078">
        <f t="shared" si="161"/>
        <v>116.35</v>
      </c>
      <c r="R2078" s="12" t="s">
        <v>8276</v>
      </c>
      <c r="S2078" s="17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>
        <f t="shared" si="160"/>
        <v>116</v>
      </c>
      <c r="Q2079">
        <f t="shared" si="161"/>
        <v>307.2</v>
      </c>
      <c r="R2079" s="12" t="s">
        <v>8276</v>
      </c>
      <c r="S2079" s="17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>
        <f t="shared" si="160"/>
        <v>131</v>
      </c>
      <c r="Q2080">
        <f t="shared" si="161"/>
        <v>546.69000000000005</v>
      </c>
      <c r="R2080" s="12" t="s">
        <v>8276</v>
      </c>
      <c r="S2080" s="17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>
        <f t="shared" si="160"/>
        <v>288</v>
      </c>
      <c r="Q2081">
        <f t="shared" si="161"/>
        <v>47.47</v>
      </c>
      <c r="R2081" s="12" t="s">
        <v>8276</v>
      </c>
      <c r="S2081" s="17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>
        <f t="shared" si="160"/>
        <v>508</v>
      </c>
      <c r="Q2082">
        <f t="shared" si="161"/>
        <v>101.56</v>
      </c>
      <c r="R2082" s="12" t="s">
        <v>8276</v>
      </c>
      <c r="S2082" s="17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>
        <f t="shared" si="160"/>
        <v>115</v>
      </c>
      <c r="Q2083">
        <f t="shared" si="161"/>
        <v>72.91</v>
      </c>
      <c r="R2083" s="12" t="s">
        <v>8282</v>
      </c>
      <c r="S2083" s="17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>
        <f t="shared" si="160"/>
        <v>111</v>
      </c>
      <c r="Q2084">
        <f t="shared" si="161"/>
        <v>43.71</v>
      </c>
      <c r="R2084" s="12" t="s">
        <v>8282</v>
      </c>
      <c r="S2084" s="17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>
        <f t="shared" si="160"/>
        <v>113</v>
      </c>
      <c r="Q2085">
        <f t="shared" si="161"/>
        <v>34</v>
      </c>
      <c r="R2085" s="12" t="s">
        <v>8282</v>
      </c>
      <c r="S2085" s="17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>
        <f t="shared" si="160"/>
        <v>108</v>
      </c>
      <c r="Q2086">
        <f t="shared" si="161"/>
        <v>70.650000000000006</v>
      </c>
      <c r="R2086" s="12" t="s">
        <v>8282</v>
      </c>
      <c r="S2086" s="17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>
        <f t="shared" si="160"/>
        <v>124</v>
      </c>
      <c r="Q2087">
        <f t="shared" si="161"/>
        <v>89.3</v>
      </c>
      <c r="R2087" s="12" t="s">
        <v>8282</v>
      </c>
      <c r="S2087" s="17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>
        <f t="shared" si="160"/>
        <v>101</v>
      </c>
      <c r="Q2088">
        <f t="shared" si="161"/>
        <v>115.09</v>
      </c>
      <c r="R2088" s="12" t="s">
        <v>8282</v>
      </c>
      <c r="S2088" s="17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>
        <f t="shared" si="160"/>
        <v>104</v>
      </c>
      <c r="Q2089">
        <f t="shared" si="161"/>
        <v>62.12</v>
      </c>
      <c r="R2089" s="12" t="s">
        <v>8282</v>
      </c>
      <c r="S2089" s="17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>
        <f t="shared" si="160"/>
        <v>116</v>
      </c>
      <c r="Q2090">
        <f t="shared" si="161"/>
        <v>46.2</v>
      </c>
      <c r="R2090" s="12" t="s">
        <v>8282</v>
      </c>
      <c r="S2090" s="17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>
        <f t="shared" si="160"/>
        <v>120</v>
      </c>
      <c r="Q2091">
        <f t="shared" si="161"/>
        <v>48.55</v>
      </c>
      <c r="R2091" s="12" t="s">
        <v>8282</v>
      </c>
      <c r="S2091" s="17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>
        <f t="shared" si="160"/>
        <v>115</v>
      </c>
      <c r="Q2092">
        <f t="shared" si="161"/>
        <v>57.52</v>
      </c>
      <c r="R2092" s="12" t="s">
        <v>8282</v>
      </c>
      <c r="S2092" s="17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>
        <f t="shared" si="160"/>
        <v>120</v>
      </c>
      <c r="Q2093">
        <f t="shared" si="161"/>
        <v>88.15</v>
      </c>
      <c r="R2093" s="12" t="s">
        <v>8282</v>
      </c>
      <c r="S2093" s="17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>
        <f t="shared" si="160"/>
        <v>101</v>
      </c>
      <c r="Q2094">
        <f t="shared" si="161"/>
        <v>110.49</v>
      </c>
      <c r="R2094" s="12" t="s">
        <v>8282</v>
      </c>
      <c r="S2094" s="17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>
        <f t="shared" si="160"/>
        <v>102</v>
      </c>
      <c r="Q2095">
        <f t="shared" si="161"/>
        <v>66.83</v>
      </c>
      <c r="R2095" s="12" t="s">
        <v>8282</v>
      </c>
      <c r="S2095" s="17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>
        <f t="shared" si="160"/>
        <v>121</v>
      </c>
      <c r="Q2096">
        <f t="shared" si="161"/>
        <v>58.6</v>
      </c>
      <c r="R2096" s="12" t="s">
        <v>8282</v>
      </c>
      <c r="S2096" s="17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>
        <f t="shared" si="160"/>
        <v>100</v>
      </c>
      <c r="Q2097">
        <f t="shared" si="161"/>
        <v>113.64</v>
      </c>
      <c r="R2097" s="12" t="s">
        <v>8282</v>
      </c>
      <c r="S2097" s="17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>
        <f t="shared" si="160"/>
        <v>102</v>
      </c>
      <c r="Q2098">
        <f t="shared" si="161"/>
        <v>43.57</v>
      </c>
      <c r="R2098" s="12" t="s">
        <v>8282</v>
      </c>
      <c r="S2098" s="17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>
        <f t="shared" si="160"/>
        <v>100</v>
      </c>
      <c r="Q2099">
        <f t="shared" si="161"/>
        <v>78.95</v>
      </c>
      <c r="R2099" s="12" t="s">
        <v>8282</v>
      </c>
      <c r="S2099" s="17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>
        <f t="shared" si="160"/>
        <v>100</v>
      </c>
      <c r="Q2100">
        <f t="shared" si="161"/>
        <v>188.13</v>
      </c>
      <c r="R2100" s="12" t="s">
        <v>8282</v>
      </c>
      <c r="S2100" s="17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>
        <f t="shared" si="160"/>
        <v>132</v>
      </c>
      <c r="Q2101">
        <f t="shared" si="161"/>
        <v>63.03</v>
      </c>
      <c r="R2101" s="12" t="s">
        <v>8282</v>
      </c>
      <c r="S2101" s="17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>
        <f t="shared" si="160"/>
        <v>137</v>
      </c>
      <c r="Q2102">
        <f t="shared" si="161"/>
        <v>30.37</v>
      </c>
      <c r="R2102" s="12" t="s">
        <v>8282</v>
      </c>
      <c r="S2102" s="17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>
        <f t="shared" si="160"/>
        <v>113</v>
      </c>
      <c r="Q2103">
        <f t="shared" si="161"/>
        <v>51.48</v>
      </c>
      <c r="R2103" s="12" t="s">
        <v>8282</v>
      </c>
      <c r="S2103" s="17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>
        <f t="shared" si="160"/>
        <v>136</v>
      </c>
      <c r="Q2104">
        <f t="shared" si="161"/>
        <v>35.79</v>
      </c>
      <c r="R2104" s="12" t="s">
        <v>8282</v>
      </c>
      <c r="S2104" s="17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>
        <f t="shared" si="160"/>
        <v>146</v>
      </c>
      <c r="Q2105">
        <f t="shared" si="161"/>
        <v>98.82</v>
      </c>
      <c r="R2105" s="12" t="s">
        <v>8282</v>
      </c>
      <c r="S2105" s="17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>
        <f t="shared" si="160"/>
        <v>130</v>
      </c>
      <c r="Q2106">
        <f t="shared" si="161"/>
        <v>28</v>
      </c>
      <c r="R2106" s="12" t="s">
        <v>8282</v>
      </c>
      <c r="S2106" s="17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>
        <f t="shared" si="160"/>
        <v>254</v>
      </c>
      <c r="Q2107">
        <f t="shared" si="161"/>
        <v>51.31</v>
      </c>
      <c r="R2107" s="12" t="s">
        <v>8282</v>
      </c>
      <c r="S2107" s="17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>
        <f t="shared" si="160"/>
        <v>107</v>
      </c>
      <c r="Q2108">
        <f t="shared" si="161"/>
        <v>53.52</v>
      </c>
      <c r="R2108" s="12" t="s">
        <v>8282</v>
      </c>
      <c r="S2108" s="17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>
        <f t="shared" si="160"/>
        <v>108</v>
      </c>
      <c r="Q2109">
        <f t="shared" si="161"/>
        <v>37.15</v>
      </c>
      <c r="R2109" s="12" t="s">
        <v>8282</v>
      </c>
      <c r="S2109" s="17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>
        <f t="shared" si="160"/>
        <v>107</v>
      </c>
      <c r="Q2110">
        <f t="shared" si="161"/>
        <v>89.9</v>
      </c>
      <c r="R2110" s="12" t="s">
        <v>8282</v>
      </c>
      <c r="S2110" s="17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>
        <f t="shared" si="160"/>
        <v>107</v>
      </c>
      <c r="Q2111">
        <f t="shared" si="161"/>
        <v>106.53</v>
      </c>
      <c r="R2111" s="12" t="s">
        <v>8282</v>
      </c>
      <c r="S2111" s="17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>
        <f t="shared" si="160"/>
        <v>100</v>
      </c>
      <c r="Q2112">
        <f t="shared" si="161"/>
        <v>52.82</v>
      </c>
      <c r="R2112" s="12" t="s">
        <v>8282</v>
      </c>
      <c r="S2112" s="17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>
        <f t="shared" si="160"/>
        <v>107</v>
      </c>
      <c r="Q2113">
        <f t="shared" si="161"/>
        <v>54.62</v>
      </c>
      <c r="R2113" s="12" t="s">
        <v>8282</v>
      </c>
      <c r="S2113" s="17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>
        <f t="shared" si="160"/>
        <v>100</v>
      </c>
      <c r="Q2114">
        <f t="shared" si="161"/>
        <v>27.27</v>
      </c>
      <c r="R2114" s="12" t="s">
        <v>8282</v>
      </c>
      <c r="S2114" s="17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>
        <f t="shared" ref="P2115:P2178" si="165">ROUND(E2115/D2115*100,0)</f>
        <v>105</v>
      </c>
      <c r="Q2115">
        <f t="shared" ref="Q2115:Q2178" si="166">IFERROR(ROUND(E2115/L2115,2),0)</f>
        <v>68.599999999999994</v>
      </c>
      <c r="R2115" s="12" t="s">
        <v>8282</v>
      </c>
      <c r="S2115" s="17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>
        <f t="shared" si="165"/>
        <v>105</v>
      </c>
      <c r="Q2116">
        <f t="shared" si="166"/>
        <v>35.61</v>
      </c>
      <c r="R2116" s="12" t="s">
        <v>8282</v>
      </c>
      <c r="S2116" s="17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>
        <f t="shared" si="165"/>
        <v>226</v>
      </c>
      <c r="Q2117">
        <f t="shared" si="166"/>
        <v>94.03</v>
      </c>
      <c r="R2117" s="12" t="s">
        <v>8282</v>
      </c>
      <c r="S2117" s="17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>
        <f t="shared" si="165"/>
        <v>101</v>
      </c>
      <c r="Q2118">
        <f t="shared" si="166"/>
        <v>526.46</v>
      </c>
      <c r="R2118" s="12" t="s">
        <v>8282</v>
      </c>
      <c r="S2118" s="17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>
        <f t="shared" si="165"/>
        <v>148</v>
      </c>
      <c r="Q2119">
        <f t="shared" si="166"/>
        <v>50.66</v>
      </c>
      <c r="R2119" s="12" t="s">
        <v>8282</v>
      </c>
      <c r="S2119" s="17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>
        <f t="shared" si="165"/>
        <v>135</v>
      </c>
      <c r="Q2120">
        <f t="shared" si="166"/>
        <v>79.180000000000007</v>
      </c>
      <c r="R2120" s="12" t="s">
        <v>8282</v>
      </c>
      <c r="S2120" s="17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>
        <f t="shared" si="165"/>
        <v>101</v>
      </c>
      <c r="Q2121">
        <f t="shared" si="166"/>
        <v>91.59</v>
      </c>
      <c r="R2121" s="12" t="s">
        <v>8282</v>
      </c>
      <c r="S2121" s="17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>
        <f t="shared" si="165"/>
        <v>101</v>
      </c>
      <c r="Q2122">
        <f t="shared" si="166"/>
        <v>116.96</v>
      </c>
      <c r="R2122" s="12" t="s">
        <v>8282</v>
      </c>
      <c r="S2122" s="17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>
        <f t="shared" si="165"/>
        <v>1</v>
      </c>
      <c r="Q2123">
        <f t="shared" si="166"/>
        <v>28.4</v>
      </c>
      <c r="R2123" s="12" t="s">
        <v>8290</v>
      </c>
      <c r="S2123" s="17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>
        <f t="shared" si="165"/>
        <v>0</v>
      </c>
      <c r="Q2124">
        <f t="shared" si="166"/>
        <v>103.33</v>
      </c>
      <c r="R2124" s="12" t="s">
        <v>8290</v>
      </c>
      <c r="S2124" s="17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>
        <f t="shared" si="165"/>
        <v>10</v>
      </c>
      <c r="Q2125">
        <f t="shared" si="166"/>
        <v>10</v>
      </c>
      <c r="R2125" s="12" t="s">
        <v>8290</v>
      </c>
      <c r="S2125" s="17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>
        <f t="shared" si="165"/>
        <v>10</v>
      </c>
      <c r="Q2126">
        <f t="shared" si="166"/>
        <v>23</v>
      </c>
      <c r="R2126" s="12" t="s">
        <v>8290</v>
      </c>
      <c r="S2126" s="17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>
        <f t="shared" si="165"/>
        <v>1</v>
      </c>
      <c r="Q2127">
        <f t="shared" si="166"/>
        <v>31.56</v>
      </c>
      <c r="R2127" s="12" t="s">
        <v>8290</v>
      </c>
      <c r="S2127" s="17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>
        <f t="shared" si="165"/>
        <v>0</v>
      </c>
      <c r="Q2128">
        <f t="shared" si="166"/>
        <v>5</v>
      </c>
      <c r="R2128" s="12" t="s">
        <v>8290</v>
      </c>
      <c r="S2128" s="17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>
        <f t="shared" si="165"/>
        <v>29</v>
      </c>
      <c r="Q2129">
        <f t="shared" si="166"/>
        <v>34.22</v>
      </c>
      <c r="R2129" s="12" t="s">
        <v>8290</v>
      </c>
      <c r="S2129" s="17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>
        <f t="shared" si="165"/>
        <v>0</v>
      </c>
      <c r="Q2130">
        <f t="shared" si="166"/>
        <v>25</v>
      </c>
      <c r="R2130" s="12" t="s">
        <v>8290</v>
      </c>
      <c r="S2130" s="17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>
        <f t="shared" si="165"/>
        <v>12</v>
      </c>
      <c r="Q2131">
        <f t="shared" si="166"/>
        <v>19.670000000000002</v>
      </c>
      <c r="R2131" s="12" t="s">
        <v>8290</v>
      </c>
      <c r="S2131" s="17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>
        <f t="shared" si="165"/>
        <v>0</v>
      </c>
      <c r="Q2132">
        <f t="shared" si="166"/>
        <v>21.25</v>
      </c>
      <c r="R2132" s="12" t="s">
        <v>8290</v>
      </c>
      <c r="S2132" s="17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>
        <f t="shared" si="165"/>
        <v>5</v>
      </c>
      <c r="Q2133">
        <f t="shared" si="166"/>
        <v>8.33</v>
      </c>
      <c r="R2133" s="12" t="s">
        <v>8290</v>
      </c>
      <c r="S2133" s="17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>
        <f t="shared" si="165"/>
        <v>2</v>
      </c>
      <c r="Q2134">
        <f t="shared" si="166"/>
        <v>21.34</v>
      </c>
      <c r="R2134" s="12" t="s">
        <v>8290</v>
      </c>
      <c r="S2134" s="17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>
        <f t="shared" si="165"/>
        <v>2</v>
      </c>
      <c r="Q2135">
        <f t="shared" si="166"/>
        <v>5.33</v>
      </c>
      <c r="R2135" s="12" t="s">
        <v>8290</v>
      </c>
      <c r="S2135" s="17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>
        <f t="shared" si="165"/>
        <v>2</v>
      </c>
      <c r="Q2136">
        <f t="shared" si="166"/>
        <v>34.67</v>
      </c>
      <c r="R2136" s="12" t="s">
        <v>8290</v>
      </c>
      <c r="S2136" s="17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>
        <f t="shared" si="165"/>
        <v>10</v>
      </c>
      <c r="Q2137">
        <f t="shared" si="166"/>
        <v>21.73</v>
      </c>
      <c r="R2137" s="12" t="s">
        <v>8290</v>
      </c>
      <c r="S2137" s="17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>
        <f t="shared" si="165"/>
        <v>0</v>
      </c>
      <c r="Q2138">
        <f t="shared" si="166"/>
        <v>11.92</v>
      </c>
      <c r="R2138" s="12" t="s">
        <v>8290</v>
      </c>
      <c r="S2138" s="17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>
        <f t="shared" si="165"/>
        <v>28</v>
      </c>
      <c r="Q2139">
        <f t="shared" si="166"/>
        <v>26.6</v>
      </c>
      <c r="R2139" s="12" t="s">
        <v>8290</v>
      </c>
      <c r="S2139" s="17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>
        <f t="shared" si="165"/>
        <v>13</v>
      </c>
      <c r="Q2140">
        <f t="shared" si="166"/>
        <v>10.67</v>
      </c>
      <c r="R2140" s="12" t="s">
        <v>8290</v>
      </c>
      <c r="S2140" s="17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>
        <f t="shared" si="165"/>
        <v>5</v>
      </c>
      <c r="Q2141">
        <f t="shared" si="166"/>
        <v>29.04</v>
      </c>
      <c r="R2141" s="12" t="s">
        <v>8290</v>
      </c>
      <c r="S2141" s="17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>
        <f t="shared" si="165"/>
        <v>0</v>
      </c>
      <c r="Q2142">
        <f t="shared" si="166"/>
        <v>50.91</v>
      </c>
      <c r="R2142" s="12" t="s">
        <v>8290</v>
      </c>
      <c r="S2142" s="17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>
        <f t="shared" si="165"/>
        <v>0</v>
      </c>
      <c r="Q2143">
        <f t="shared" si="166"/>
        <v>0</v>
      </c>
      <c r="R2143" s="12" t="s">
        <v>8290</v>
      </c>
      <c r="S2143" s="17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>
        <f t="shared" si="165"/>
        <v>6</v>
      </c>
      <c r="Q2144">
        <f t="shared" si="166"/>
        <v>50.08</v>
      </c>
      <c r="R2144" s="12" t="s">
        <v>8290</v>
      </c>
      <c r="S2144" s="17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>
        <f t="shared" si="165"/>
        <v>11</v>
      </c>
      <c r="Q2145">
        <f t="shared" si="166"/>
        <v>45</v>
      </c>
      <c r="R2145" s="12" t="s">
        <v>8290</v>
      </c>
      <c r="S2145" s="17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>
        <f t="shared" si="165"/>
        <v>2</v>
      </c>
      <c r="Q2146">
        <f t="shared" si="166"/>
        <v>25.29</v>
      </c>
      <c r="R2146" s="12" t="s">
        <v>8290</v>
      </c>
      <c r="S2146" s="17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>
        <f t="shared" si="165"/>
        <v>30</v>
      </c>
      <c r="Q2147">
        <f t="shared" si="166"/>
        <v>51.29</v>
      </c>
      <c r="R2147" s="12" t="s">
        <v>8290</v>
      </c>
      <c r="S2147" s="17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>
        <f t="shared" si="165"/>
        <v>0</v>
      </c>
      <c r="Q2148">
        <f t="shared" si="166"/>
        <v>1</v>
      </c>
      <c r="R2148" s="12" t="s">
        <v>8290</v>
      </c>
      <c r="S2148" s="17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>
        <f t="shared" si="165"/>
        <v>1</v>
      </c>
      <c r="Q2149">
        <f t="shared" si="166"/>
        <v>49.38</v>
      </c>
      <c r="R2149" s="12" t="s">
        <v>8290</v>
      </c>
      <c r="S2149" s="17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>
        <f t="shared" si="165"/>
        <v>2</v>
      </c>
      <c r="Q2150">
        <f t="shared" si="166"/>
        <v>1</v>
      </c>
      <c r="R2150" s="12" t="s">
        <v>8290</v>
      </c>
      <c r="S2150" s="17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>
        <f t="shared" si="165"/>
        <v>0</v>
      </c>
      <c r="Q2151">
        <f t="shared" si="166"/>
        <v>0</v>
      </c>
      <c r="R2151" s="12" t="s">
        <v>8290</v>
      </c>
      <c r="S2151" s="17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>
        <f t="shared" si="165"/>
        <v>1</v>
      </c>
      <c r="Q2152">
        <f t="shared" si="166"/>
        <v>101.25</v>
      </c>
      <c r="R2152" s="12" t="s">
        <v>8290</v>
      </c>
      <c r="S2152" s="17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>
        <f t="shared" si="165"/>
        <v>0</v>
      </c>
      <c r="Q2153">
        <f t="shared" si="166"/>
        <v>19.670000000000002</v>
      </c>
      <c r="R2153" s="12" t="s">
        <v>8290</v>
      </c>
      <c r="S2153" s="17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>
        <f t="shared" si="165"/>
        <v>0</v>
      </c>
      <c r="Q2154">
        <f t="shared" si="166"/>
        <v>12.5</v>
      </c>
      <c r="R2154" s="12" t="s">
        <v>8290</v>
      </c>
      <c r="S2154" s="17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>
        <f t="shared" si="165"/>
        <v>0</v>
      </c>
      <c r="Q2155">
        <f t="shared" si="166"/>
        <v>8.5</v>
      </c>
      <c r="R2155" s="12" t="s">
        <v>8290</v>
      </c>
      <c r="S2155" s="17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>
        <f t="shared" si="165"/>
        <v>1</v>
      </c>
      <c r="Q2156">
        <f t="shared" si="166"/>
        <v>1</v>
      </c>
      <c r="R2156" s="12" t="s">
        <v>8290</v>
      </c>
      <c r="S2156" s="17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>
        <f t="shared" si="165"/>
        <v>2</v>
      </c>
      <c r="Q2157">
        <f t="shared" si="166"/>
        <v>23</v>
      </c>
      <c r="R2157" s="12" t="s">
        <v>8290</v>
      </c>
      <c r="S2157" s="17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>
        <f t="shared" si="165"/>
        <v>3</v>
      </c>
      <c r="Q2158">
        <f t="shared" si="166"/>
        <v>17.989999999999998</v>
      </c>
      <c r="R2158" s="12" t="s">
        <v>8290</v>
      </c>
      <c r="S2158" s="17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>
        <f t="shared" si="165"/>
        <v>28</v>
      </c>
      <c r="Q2159">
        <f t="shared" si="166"/>
        <v>370.95</v>
      </c>
      <c r="R2159" s="12" t="s">
        <v>8290</v>
      </c>
      <c r="S2159" s="17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>
        <f t="shared" si="165"/>
        <v>7</v>
      </c>
      <c r="Q2160">
        <f t="shared" si="166"/>
        <v>63.57</v>
      </c>
      <c r="R2160" s="12" t="s">
        <v>8290</v>
      </c>
      <c r="S2160" s="17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>
        <f t="shared" si="165"/>
        <v>1</v>
      </c>
      <c r="Q2161">
        <f t="shared" si="166"/>
        <v>13</v>
      </c>
      <c r="R2161" s="12" t="s">
        <v>8290</v>
      </c>
      <c r="S2161" s="17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>
        <f t="shared" si="165"/>
        <v>1</v>
      </c>
      <c r="Q2162">
        <f t="shared" si="166"/>
        <v>5.31</v>
      </c>
      <c r="R2162" s="12" t="s">
        <v>8290</v>
      </c>
      <c r="S2162" s="17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>
        <f t="shared" si="165"/>
        <v>116</v>
      </c>
      <c r="Q2163">
        <f t="shared" si="166"/>
        <v>35.619999999999997</v>
      </c>
      <c r="R2163" s="12" t="s">
        <v>8282</v>
      </c>
      <c r="S2163" s="17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>
        <f t="shared" si="165"/>
        <v>112</v>
      </c>
      <c r="Q2164">
        <f t="shared" si="166"/>
        <v>87.1</v>
      </c>
      <c r="R2164" s="12" t="s">
        <v>8282</v>
      </c>
      <c r="S2164" s="17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>
        <f t="shared" si="165"/>
        <v>132</v>
      </c>
      <c r="Q2165">
        <f t="shared" si="166"/>
        <v>75.11</v>
      </c>
      <c r="R2165" s="12" t="s">
        <v>8282</v>
      </c>
      <c r="S2165" s="17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>
        <f t="shared" si="165"/>
        <v>103</v>
      </c>
      <c r="Q2166">
        <f t="shared" si="166"/>
        <v>68.010000000000005</v>
      </c>
      <c r="R2166" s="12" t="s">
        <v>8282</v>
      </c>
      <c r="S2166" s="17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>
        <f t="shared" si="165"/>
        <v>139</v>
      </c>
      <c r="Q2167">
        <f t="shared" si="166"/>
        <v>29.62</v>
      </c>
      <c r="R2167" s="12" t="s">
        <v>8282</v>
      </c>
      <c r="S2167" s="17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>
        <f t="shared" si="165"/>
        <v>147</v>
      </c>
      <c r="Q2168">
        <f t="shared" si="166"/>
        <v>91.63</v>
      </c>
      <c r="R2168" s="12" t="s">
        <v>8282</v>
      </c>
      <c r="S2168" s="17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>
        <f t="shared" si="165"/>
        <v>120</v>
      </c>
      <c r="Q2169">
        <f t="shared" si="166"/>
        <v>22.5</v>
      </c>
      <c r="R2169" s="12" t="s">
        <v>8282</v>
      </c>
      <c r="S2169" s="17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>
        <f t="shared" si="165"/>
        <v>122</v>
      </c>
      <c r="Q2170">
        <f t="shared" si="166"/>
        <v>64.37</v>
      </c>
      <c r="R2170" s="12" t="s">
        <v>8282</v>
      </c>
      <c r="S2170" s="17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>
        <f t="shared" si="165"/>
        <v>100</v>
      </c>
      <c r="Q2171">
        <f t="shared" si="166"/>
        <v>21.86</v>
      </c>
      <c r="R2171" s="12" t="s">
        <v>8282</v>
      </c>
      <c r="S2171" s="17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>
        <f t="shared" si="165"/>
        <v>181</v>
      </c>
      <c r="Q2172">
        <f t="shared" si="166"/>
        <v>33.32</v>
      </c>
      <c r="R2172" s="12" t="s">
        <v>8282</v>
      </c>
      <c r="S2172" s="17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>
        <f t="shared" si="165"/>
        <v>106</v>
      </c>
      <c r="Q2173">
        <f t="shared" si="166"/>
        <v>90.28</v>
      </c>
      <c r="R2173" s="12" t="s">
        <v>8282</v>
      </c>
      <c r="S2173" s="17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>
        <f t="shared" si="165"/>
        <v>100</v>
      </c>
      <c r="Q2174">
        <f t="shared" si="166"/>
        <v>76.92</v>
      </c>
      <c r="R2174" s="12" t="s">
        <v>8282</v>
      </c>
      <c r="S2174" s="17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>
        <f t="shared" si="165"/>
        <v>127</v>
      </c>
      <c r="Q2175">
        <f t="shared" si="166"/>
        <v>59.23</v>
      </c>
      <c r="R2175" s="12" t="s">
        <v>8282</v>
      </c>
      <c r="S2175" s="17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>
        <f t="shared" si="165"/>
        <v>103</v>
      </c>
      <c r="Q2176">
        <f t="shared" si="166"/>
        <v>65.38</v>
      </c>
      <c r="R2176" s="12" t="s">
        <v>8282</v>
      </c>
      <c r="S2176" s="17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>
        <f t="shared" si="165"/>
        <v>250</v>
      </c>
      <c r="Q2177">
        <f t="shared" si="166"/>
        <v>67.31</v>
      </c>
      <c r="R2177" s="12" t="s">
        <v>8282</v>
      </c>
      <c r="S2177" s="17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>
        <f t="shared" si="165"/>
        <v>126</v>
      </c>
      <c r="Q2178">
        <f t="shared" si="166"/>
        <v>88.75</v>
      </c>
      <c r="R2178" s="12" t="s">
        <v>8282</v>
      </c>
      <c r="S2178" s="17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>
        <f t="shared" ref="P2179:P2242" si="170">ROUND(E2179/D2179*100,0)</f>
        <v>100</v>
      </c>
      <c r="Q2179">
        <f t="shared" ref="Q2179:Q2242" si="171">IFERROR(ROUND(E2179/L2179,2),0)</f>
        <v>65.87</v>
      </c>
      <c r="R2179" s="12" t="s">
        <v>8282</v>
      </c>
      <c r="S2179" s="17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>
        <f t="shared" si="170"/>
        <v>139</v>
      </c>
      <c r="Q2180">
        <f t="shared" si="171"/>
        <v>40.35</v>
      </c>
      <c r="R2180" s="12" t="s">
        <v>8282</v>
      </c>
      <c r="S2180" s="17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>
        <f t="shared" si="170"/>
        <v>161</v>
      </c>
      <c r="Q2181">
        <f t="shared" si="171"/>
        <v>76.86</v>
      </c>
      <c r="R2181" s="12" t="s">
        <v>8282</v>
      </c>
      <c r="S2181" s="17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>
        <f t="shared" si="170"/>
        <v>107</v>
      </c>
      <c r="Q2182">
        <f t="shared" si="171"/>
        <v>68.709999999999994</v>
      </c>
      <c r="R2182" s="12" t="s">
        <v>8282</v>
      </c>
      <c r="S2182" s="17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>
        <f t="shared" si="170"/>
        <v>153</v>
      </c>
      <c r="Q2183">
        <f t="shared" si="171"/>
        <v>57.77</v>
      </c>
      <c r="R2183" s="12" t="s">
        <v>8290</v>
      </c>
      <c r="S2183" s="17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>
        <f t="shared" si="170"/>
        <v>524</v>
      </c>
      <c r="Q2184">
        <f t="shared" si="171"/>
        <v>44.17</v>
      </c>
      <c r="R2184" s="12" t="s">
        <v>8290</v>
      </c>
      <c r="S2184" s="17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>
        <f t="shared" si="170"/>
        <v>489</v>
      </c>
      <c r="Q2185">
        <f t="shared" si="171"/>
        <v>31.57</v>
      </c>
      <c r="R2185" s="12" t="s">
        <v>8290</v>
      </c>
      <c r="S2185" s="17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>
        <f t="shared" si="170"/>
        <v>285</v>
      </c>
      <c r="Q2186">
        <f t="shared" si="171"/>
        <v>107.05</v>
      </c>
      <c r="R2186" s="12" t="s">
        <v>8290</v>
      </c>
      <c r="S2186" s="17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>
        <f t="shared" si="170"/>
        <v>1857</v>
      </c>
      <c r="Q2187">
        <f t="shared" si="171"/>
        <v>149.03</v>
      </c>
      <c r="R2187" s="12" t="s">
        <v>8290</v>
      </c>
      <c r="S2187" s="17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>
        <f t="shared" si="170"/>
        <v>110</v>
      </c>
      <c r="Q2188">
        <f t="shared" si="171"/>
        <v>55.96</v>
      </c>
      <c r="R2188" s="12" t="s">
        <v>8290</v>
      </c>
      <c r="S2188" s="17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>
        <f t="shared" si="170"/>
        <v>1015</v>
      </c>
      <c r="Q2189">
        <f t="shared" si="171"/>
        <v>56.97</v>
      </c>
      <c r="R2189" s="12" t="s">
        <v>8290</v>
      </c>
      <c r="S2189" s="17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>
        <f t="shared" si="170"/>
        <v>412</v>
      </c>
      <c r="Q2190">
        <f t="shared" si="171"/>
        <v>44.06</v>
      </c>
      <c r="R2190" s="12" t="s">
        <v>8290</v>
      </c>
      <c r="S2190" s="17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>
        <f t="shared" si="170"/>
        <v>503</v>
      </c>
      <c r="Q2191">
        <f t="shared" si="171"/>
        <v>68.63</v>
      </c>
      <c r="R2191" s="12" t="s">
        <v>8290</v>
      </c>
      <c r="S2191" s="17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>
        <f t="shared" si="170"/>
        <v>185</v>
      </c>
      <c r="Q2192">
        <f t="shared" si="171"/>
        <v>65.319999999999993</v>
      </c>
      <c r="R2192" s="12" t="s">
        <v>8290</v>
      </c>
      <c r="S2192" s="17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>
        <f t="shared" si="170"/>
        <v>120</v>
      </c>
      <c r="Q2193">
        <f t="shared" si="171"/>
        <v>35.92</v>
      </c>
      <c r="R2193" s="12" t="s">
        <v>8290</v>
      </c>
      <c r="S2193" s="17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>
        <f t="shared" si="170"/>
        <v>1081</v>
      </c>
      <c r="Q2194">
        <f t="shared" si="171"/>
        <v>40.07</v>
      </c>
      <c r="R2194" s="12" t="s">
        <v>8290</v>
      </c>
      <c r="S2194" s="17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>
        <f t="shared" si="170"/>
        <v>452</v>
      </c>
      <c r="Q2195">
        <f t="shared" si="171"/>
        <v>75.650000000000006</v>
      </c>
      <c r="R2195" s="12" t="s">
        <v>8290</v>
      </c>
      <c r="S2195" s="17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>
        <f t="shared" si="170"/>
        <v>537</v>
      </c>
      <c r="Q2196">
        <f t="shared" si="171"/>
        <v>61.2</v>
      </c>
      <c r="R2196" s="12" t="s">
        <v>8290</v>
      </c>
      <c r="S2196" s="17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>
        <f t="shared" si="170"/>
        <v>120</v>
      </c>
      <c r="Q2197">
        <f t="shared" si="171"/>
        <v>48.13</v>
      </c>
      <c r="R2197" s="12" t="s">
        <v>8290</v>
      </c>
      <c r="S2197" s="17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>
        <f t="shared" si="170"/>
        <v>114</v>
      </c>
      <c r="Q2198">
        <f t="shared" si="171"/>
        <v>68.11</v>
      </c>
      <c r="R2198" s="12" t="s">
        <v>8290</v>
      </c>
      <c r="S2198" s="17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>
        <f t="shared" si="170"/>
        <v>951</v>
      </c>
      <c r="Q2199">
        <f t="shared" si="171"/>
        <v>65.89</v>
      </c>
      <c r="R2199" s="12" t="s">
        <v>8290</v>
      </c>
      <c r="S2199" s="17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>
        <f t="shared" si="170"/>
        <v>133</v>
      </c>
      <c r="Q2200">
        <f t="shared" si="171"/>
        <v>81.650000000000006</v>
      </c>
      <c r="R2200" s="12" t="s">
        <v>8290</v>
      </c>
      <c r="S2200" s="17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>
        <f t="shared" si="170"/>
        <v>147</v>
      </c>
      <c r="Q2201">
        <f t="shared" si="171"/>
        <v>52.7</v>
      </c>
      <c r="R2201" s="12" t="s">
        <v>8290</v>
      </c>
      <c r="S2201" s="17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>
        <f t="shared" si="170"/>
        <v>542</v>
      </c>
      <c r="Q2202">
        <f t="shared" si="171"/>
        <v>41.23</v>
      </c>
      <c r="R2202" s="12" t="s">
        <v>8290</v>
      </c>
      <c r="S2202" s="17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>
        <f t="shared" si="170"/>
        <v>383</v>
      </c>
      <c r="Q2203">
        <f t="shared" si="171"/>
        <v>15.04</v>
      </c>
      <c r="R2203" s="12" t="s">
        <v>8282</v>
      </c>
      <c r="S2203" s="17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>
        <f t="shared" si="170"/>
        <v>704</v>
      </c>
      <c r="Q2204">
        <f t="shared" si="171"/>
        <v>39.07</v>
      </c>
      <c r="R2204" s="12" t="s">
        <v>8282</v>
      </c>
      <c r="S2204" s="17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>
        <f t="shared" si="170"/>
        <v>110</v>
      </c>
      <c r="Q2205">
        <f t="shared" si="171"/>
        <v>43.82</v>
      </c>
      <c r="R2205" s="12" t="s">
        <v>8282</v>
      </c>
      <c r="S2205" s="17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>
        <f t="shared" si="170"/>
        <v>133</v>
      </c>
      <c r="Q2206">
        <f t="shared" si="171"/>
        <v>27.3</v>
      </c>
      <c r="R2206" s="12" t="s">
        <v>8282</v>
      </c>
      <c r="S2206" s="17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>
        <f t="shared" si="170"/>
        <v>152</v>
      </c>
      <c r="Q2207">
        <f t="shared" si="171"/>
        <v>42.22</v>
      </c>
      <c r="R2207" s="12" t="s">
        <v>8282</v>
      </c>
      <c r="S2207" s="17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>
        <f t="shared" si="170"/>
        <v>103</v>
      </c>
      <c r="Q2208">
        <f t="shared" si="171"/>
        <v>33.24</v>
      </c>
      <c r="R2208" s="12" t="s">
        <v>8282</v>
      </c>
      <c r="S2208" s="17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>
        <f t="shared" si="170"/>
        <v>100</v>
      </c>
      <c r="Q2209">
        <f t="shared" si="171"/>
        <v>285.70999999999998</v>
      </c>
      <c r="R2209" s="12" t="s">
        <v>8282</v>
      </c>
      <c r="S2209" s="17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>
        <f t="shared" si="170"/>
        <v>102</v>
      </c>
      <c r="Q2210">
        <f t="shared" si="171"/>
        <v>42.33</v>
      </c>
      <c r="R2210" s="12" t="s">
        <v>8282</v>
      </c>
      <c r="S2210" s="17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>
        <f t="shared" si="170"/>
        <v>151</v>
      </c>
      <c r="Q2211">
        <f t="shared" si="171"/>
        <v>50.27</v>
      </c>
      <c r="R2211" s="12" t="s">
        <v>8282</v>
      </c>
      <c r="S2211" s="17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>
        <f t="shared" si="170"/>
        <v>111</v>
      </c>
      <c r="Q2212">
        <f t="shared" si="171"/>
        <v>61.9</v>
      </c>
      <c r="R2212" s="12" t="s">
        <v>8282</v>
      </c>
      <c r="S2212" s="17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>
        <f t="shared" si="170"/>
        <v>196</v>
      </c>
      <c r="Q2213">
        <f t="shared" si="171"/>
        <v>40.75</v>
      </c>
      <c r="R2213" s="12" t="s">
        <v>8282</v>
      </c>
      <c r="S2213" s="17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>
        <f t="shared" si="170"/>
        <v>114</v>
      </c>
      <c r="Q2214">
        <f t="shared" si="171"/>
        <v>55.8</v>
      </c>
      <c r="R2214" s="12" t="s">
        <v>8282</v>
      </c>
      <c r="S2214" s="17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>
        <f t="shared" si="170"/>
        <v>200</v>
      </c>
      <c r="Q2215">
        <f t="shared" si="171"/>
        <v>10</v>
      </c>
      <c r="R2215" s="12" t="s">
        <v>8282</v>
      </c>
      <c r="S2215" s="17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>
        <f t="shared" si="170"/>
        <v>293</v>
      </c>
      <c r="Q2216">
        <f t="shared" si="171"/>
        <v>73.13</v>
      </c>
      <c r="R2216" s="12" t="s">
        <v>8282</v>
      </c>
      <c r="S2216" s="17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>
        <f t="shared" si="170"/>
        <v>156</v>
      </c>
      <c r="Q2217">
        <f t="shared" si="171"/>
        <v>26.06</v>
      </c>
      <c r="R2217" s="12" t="s">
        <v>8282</v>
      </c>
      <c r="S2217" s="17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>
        <f t="shared" si="170"/>
        <v>106</v>
      </c>
      <c r="Q2218">
        <f t="shared" si="171"/>
        <v>22.64</v>
      </c>
      <c r="R2218" s="12" t="s">
        <v>8282</v>
      </c>
      <c r="S2218" s="17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>
        <f t="shared" si="170"/>
        <v>101</v>
      </c>
      <c r="Q2219">
        <f t="shared" si="171"/>
        <v>47.22</v>
      </c>
      <c r="R2219" s="12" t="s">
        <v>8282</v>
      </c>
      <c r="S2219" s="17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>
        <f t="shared" si="170"/>
        <v>123</v>
      </c>
      <c r="Q2220">
        <f t="shared" si="171"/>
        <v>32.32</v>
      </c>
      <c r="R2220" s="12" t="s">
        <v>8282</v>
      </c>
      <c r="S2220" s="17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>
        <f t="shared" si="170"/>
        <v>102</v>
      </c>
      <c r="Q2221">
        <f t="shared" si="171"/>
        <v>53.42</v>
      </c>
      <c r="R2221" s="12" t="s">
        <v>8282</v>
      </c>
      <c r="S2221" s="17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>
        <f t="shared" si="170"/>
        <v>101</v>
      </c>
      <c r="Q2222">
        <f t="shared" si="171"/>
        <v>51.3</v>
      </c>
      <c r="R2222" s="12" t="s">
        <v>8282</v>
      </c>
      <c r="S2222" s="17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>
        <f t="shared" si="170"/>
        <v>108</v>
      </c>
      <c r="Q2223">
        <f t="shared" si="171"/>
        <v>37.200000000000003</v>
      </c>
      <c r="R2223" s="12" t="s">
        <v>8290</v>
      </c>
      <c r="S2223" s="17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>
        <f t="shared" si="170"/>
        <v>163</v>
      </c>
      <c r="Q2224">
        <f t="shared" si="171"/>
        <v>27.1</v>
      </c>
      <c r="R2224" s="12" t="s">
        <v>8290</v>
      </c>
      <c r="S2224" s="17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>
        <f t="shared" si="170"/>
        <v>106</v>
      </c>
      <c r="Q2225">
        <f t="shared" si="171"/>
        <v>206.31</v>
      </c>
      <c r="R2225" s="12" t="s">
        <v>8290</v>
      </c>
      <c r="S2225" s="17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>
        <f t="shared" si="170"/>
        <v>243</v>
      </c>
      <c r="Q2226">
        <f t="shared" si="171"/>
        <v>82.15</v>
      </c>
      <c r="R2226" s="12" t="s">
        <v>8290</v>
      </c>
      <c r="S2226" s="17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>
        <f t="shared" si="170"/>
        <v>945</v>
      </c>
      <c r="Q2227">
        <f t="shared" si="171"/>
        <v>164.8</v>
      </c>
      <c r="R2227" s="12" t="s">
        <v>8290</v>
      </c>
      <c r="S2227" s="17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>
        <f t="shared" si="170"/>
        <v>108</v>
      </c>
      <c r="Q2228">
        <f t="shared" si="171"/>
        <v>60.82</v>
      </c>
      <c r="R2228" s="12" t="s">
        <v>8290</v>
      </c>
      <c r="S2228" s="17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>
        <f t="shared" si="170"/>
        <v>157</v>
      </c>
      <c r="Q2229">
        <f t="shared" si="171"/>
        <v>67.97</v>
      </c>
      <c r="R2229" s="12" t="s">
        <v>8290</v>
      </c>
      <c r="S2229" s="17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>
        <f t="shared" si="170"/>
        <v>1174</v>
      </c>
      <c r="Q2230">
        <f t="shared" si="171"/>
        <v>81.56</v>
      </c>
      <c r="R2230" s="12" t="s">
        <v>8290</v>
      </c>
      <c r="S2230" s="17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>
        <f t="shared" si="170"/>
        <v>171</v>
      </c>
      <c r="Q2231">
        <f t="shared" si="171"/>
        <v>25.43</v>
      </c>
      <c r="R2231" s="12" t="s">
        <v>8290</v>
      </c>
      <c r="S2231" s="17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>
        <f t="shared" si="170"/>
        <v>126</v>
      </c>
      <c r="Q2232">
        <f t="shared" si="171"/>
        <v>21.5</v>
      </c>
      <c r="R2232" s="12" t="s">
        <v>8290</v>
      </c>
      <c r="S2232" s="17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>
        <f t="shared" si="170"/>
        <v>1212</v>
      </c>
      <c r="Q2233">
        <f t="shared" si="171"/>
        <v>27.23</v>
      </c>
      <c r="R2233" s="12" t="s">
        <v>8290</v>
      </c>
      <c r="S2233" s="17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>
        <f t="shared" si="170"/>
        <v>496</v>
      </c>
      <c r="Q2234">
        <f t="shared" si="171"/>
        <v>25.09</v>
      </c>
      <c r="R2234" s="12" t="s">
        <v>8290</v>
      </c>
      <c r="S2234" s="17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>
        <f t="shared" si="170"/>
        <v>332</v>
      </c>
      <c r="Q2235">
        <f t="shared" si="171"/>
        <v>21.23</v>
      </c>
      <c r="R2235" s="12" t="s">
        <v>8290</v>
      </c>
      <c r="S2235" s="17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>
        <f t="shared" si="170"/>
        <v>1165</v>
      </c>
      <c r="Q2236">
        <f t="shared" si="171"/>
        <v>41.61</v>
      </c>
      <c r="R2236" s="12" t="s">
        <v>8290</v>
      </c>
      <c r="S2236" s="17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>
        <f t="shared" si="170"/>
        <v>153</v>
      </c>
      <c r="Q2237">
        <f t="shared" si="171"/>
        <v>135.59</v>
      </c>
      <c r="R2237" s="12" t="s">
        <v>8290</v>
      </c>
      <c r="S2237" s="17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>
        <f t="shared" si="170"/>
        <v>537</v>
      </c>
      <c r="Q2238">
        <f t="shared" si="171"/>
        <v>22.12</v>
      </c>
      <c r="R2238" s="12" t="s">
        <v>8290</v>
      </c>
      <c r="S2238" s="17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>
        <f t="shared" si="170"/>
        <v>353</v>
      </c>
      <c r="Q2239">
        <f t="shared" si="171"/>
        <v>64.63</v>
      </c>
      <c r="R2239" s="12" t="s">
        <v>8290</v>
      </c>
      <c r="S2239" s="17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>
        <f t="shared" si="170"/>
        <v>137</v>
      </c>
      <c r="Q2240">
        <f t="shared" si="171"/>
        <v>69.569999999999993</v>
      </c>
      <c r="R2240" s="12" t="s">
        <v>8290</v>
      </c>
      <c r="S2240" s="17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>
        <f t="shared" si="170"/>
        <v>128</v>
      </c>
      <c r="Q2241">
        <f t="shared" si="171"/>
        <v>75.13</v>
      </c>
      <c r="R2241" s="12" t="s">
        <v>8290</v>
      </c>
      <c r="S2241" s="17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>
        <f t="shared" si="170"/>
        <v>271</v>
      </c>
      <c r="Q2242">
        <f t="shared" si="171"/>
        <v>140.97999999999999</v>
      </c>
      <c r="R2242" s="12" t="s">
        <v>8290</v>
      </c>
      <c r="S2242" s="17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>
        <f t="shared" ref="P2243:P2306" si="175">ROUND(E2243/D2243*100,0)</f>
        <v>806</v>
      </c>
      <c r="Q2243">
        <f t="shared" ref="Q2243:Q2306" si="176">IFERROR(ROUND(E2243/L2243,2),0)</f>
        <v>49.47</v>
      </c>
      <c r="R2243" s="12" t="s">
        <v>8290</v>
      </c>
      <c r="S2243" s="17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>
        <f t="shared" si="175"/>
        <v>1360</v>
      </c>
      <c r="Q2244">
        <f t="shared" si="176"/>
        <v>53.87</v>
      </c>
      <c r="R2244" s="12" t="s">
        <v>8290</v>
      </c>
      <c r="S2244" s="17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>
        <f t="shared" si="175"/>
        <v>930250</v>
      </c>
      <c r="Q2245">
        <f t="shared" si="176"/>
        <v>4.57</v>
      </c>
      <c r="R2245" s="12" t="s">
        <v>8290</v>
      </c>
      <c r="S2245" s="17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>
        <f t="shared" si="175"/>
        <v>377</v>
      </c>
      <c r="Q2246">
        <f t="shared" si="176"/>
        <v>65</v>
      </c>
      <c r="R2246" s="12" t="s">
        <v>8290</v>
      </c>
      <c r="S2246" s="17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>
        <f t="shared" si="175"/>
        <v>2647</v>
      </c>
      <c r="Q2247">
        <f t="shared" si="176"/>
        <v>53.48</v>
      </c>
      <c r="R2247" s="12" t="s">
        <v>8290</v>
      </c>
      <c r="S2247" s="17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>
        <f t="shared" si="175"/>
        <v>100</v>
      </c>
      <c r="Q2248">
        <f t="shared" si="176"/>
        <v>43.91</v>
      </c>
      <c r="R2248" s="12" t="s">
        <v>8290</v>
      </c>
      <c r="S2248" s="17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>
        <f t="shared" si="175"/>
        <v>104</v>
      </c>
      <c r="Q2249">
        <f t="shared" si="176"/>
        <v>50.85</v>
      </c>
      <c r="R2249" s="12" t="s">
        <v>8290</v>
      </c>
      <c r="S2249" s="17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>
        <f t="shared" si="175"/>
        <v>107</v>
      </c>
      <c r="Q2250">
        <f t="shared" si="176"/>
        <v>58.63</v>
      </c>
      <c r="R2250" s="12" t="s">
        <v>8290</v>
      </c>
      <c r="S2250" s="17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>
        <f t="shared" si="175"/>
        <v>169</v>
      </c>
      <c r="Q2251">
        <f t="shared" si="176"/>
        <v>32.82</v>
      </c>
      <c r="R2251" s="12" t="s">
        <v>8290</v>
      </c>
      <c r="S2251" s="17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>
        <f t="shared" si="175"/>
        <v>975</v>
      </c>
      <c r="Q2252">
        <f t="shared" si="176"/>
        <v>426.93</v>
      </c>
      <c r="R2252" s="12" t="s">
        <v>8290</v>
      </c>
      <c r="S2252" s="17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>
        <f t="shared" si="175"/>
        <v>134</v>
      </c>
      <c r="Q2253">
        <f t="shared" si="176"/>
        <v>23.81</v>
      </c>
      <c r="R2253" s="12" t="s">
        <v>8290</v>
      </c>
      <c r="S2253" s="17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>
        <f t="shared" si="175"/>
        <v>272</v>
      </c>
      <c r="Q2254">
        <f t="shared" si="176"/>
        <v>98.41</v>
      </c>
      <c r="R2254" s="12" t="s">
        <v>8290</v>
      </c>
      <c r="S2254" s="17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>
        <f t="shared" si="175"/>
        <v>113</v>
      </c>
      <c r="Q2255">
        <f t="shared" si="176"/>
        <v>107.32</v>
      </c>
      <c r="R2255" s="12" t="s">
        <v>8290</v>
      </c>
      <c r="S2255" s="17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>
        <f t="shared" si="175"/>
        <v>460</v>
      </c>
      <c r="Q2256">
        <f t="shared" si="176"/>
        <v>11.67</v>
      </c>
      <c r="R2256" s="12" t="s">
        <v>8290</v>
      </c>
      <c r="S2256" s="17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>
        <f t="shared" si="175"/>
        <v>287</v>
      </c>
      <c r="Q2257">
        <f t="shared" si="176"/>
        <v>41.78</v>
      </c>
      <c r="R2257" s="12" t="s">
        <v>8290</v>
      </c>
      <c r="S2257" s="17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>
        <f t="shared" si="175"/>
        <v>223</v>
      </c>
      <c r="Q2258">
        <f t="shared" si="176"/>
        <v>21.38</v>
      </c>
      <c r="R2258" s="12" t="s">
        <v>8290</v>
      </c>
      <c r="S2258" s="17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>
        <f t="shared" si="175"/>
        <v>636</v>
      </c>
      <c r="Q2259">
        <f t="shared" si="176"/>
        <v>94.1</v>
      </c>
      <c r="R2259" s="12" t="s">
        <v>8290</v>
      </c>
      <c r="S2259" s="17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>
        <f t="shared" si="175"/>
        <v>147</v>
      </c>
      <c r="Q2260">
        <f t="shared" si="176"/>
        <v>15.72</v>
      </c>
      <c r="R2260" s="12" t="s">
        <v>8290</v>
      </c>
      <c r="S2260" s="17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>
        <f t="shared" si="175"/>
        <v>1867</v>
      </c>
      <c r="Q2261">
        <f t="shared" si="176"/>
        <v>90.64</v>
      </c>
      <c r="R2261" s="12" t="s">
        <v>8290</v>
      </c>
      <c r="S2261" s="17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>
        <f t="shared" si="175"/>
        <v>327</v>
      </c>
      <c r="Q2262">
        <f t="shared" si="176"/>
        <v>97.3</v>
      </c>
      <c r="R2262" s="12" t="s">
        <v>8290</v>
      </c>
      <c r="S2262" s="17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>
        <f t="shared" si="175"/>
        <v>780</v>
      </c>
      <c r="Q2263">
        <f t="shared" si="176"/>
        <v>37.119999999999997</v>
      </c>
      <c r="R2263" s="12" t="s">
        <v>8290</v>
      </c>
      <c r="S2263" s="17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>
        <f t="shared" si="175"/>
        <v>154</v>
      </c>
      <c r="Q2264">
        <f t="shared" si="176"/>
        <v>28.1</v>
      </c>
      <c r="R2264" s="12" t="s">
        <v>8290</v>
      </c>
      <c r="S2264" s="17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>
        <f t="shared" si="175"/>
        <v>116</v>
      </c>
      <c r="Q2265">
        <f t="shared" si="176"/>
        <v>144.43</v>
      </c>
      <c r="R2265" s="12" t="s">
        <v>8290</v>
      </c>
      <c r="S2265" s="17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>
        <f t="shared" si="175"/>
        <v>180</v>
      </c>
      <c r="Q2266">
        <f t="shared" si="176"/>
        <v>24.27</v>
      </c>
      <c r="R2266" s="12" t="s">
        <v>8290</v>
      </c>
      <c r="S2266" s="17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>
        <f t="shared" si="175"/>
        <v>299</v>
      </c>
      <c r="Q2267">
        <f t="shared" si="176"/>
        <v>35.119999999999997</v>
      </c>
      <c r="R2267" s="12" t="s">
        <v>8290</v>
      </c>
      <c r="S2267" s="17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>
        <f t="shared" si="175"/>
        <v>320</v>
      </c>
      <c r="Q2268">
        <f t="shared" si="176"/>
        <v>24.76</v>
      </c>
      <c r="R2268" s="12" t="s">
        <v>8290</v>
      </c>
      <c r="S2268" s="17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>
        <f t="shared" si="175"/>
        <v>381</v>
      </c>
      <c r="Q2269">
        <f t="shared" si="176"/>
        <v>188.38</v>
      </c>
      <c r="R2269" s="12" t="s">
        <v>8290</v>
      </c>
      <c r="S2269" s="17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>
        <f t="shared" si="175"/>
        <v>103</v>
      </c>
      <c r="Q2270">
        <f t="shared" si="176"/>
        <v>148.08000000000001</v>
      </c>
      <c r="R2270" s="12" t="s">
        <v>8290</v>
      </c>
      <c r="S2270" s="17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>
        <f t="shared" si="175"/>
        <v>1802</v>
      </c>
      <c r="Q2271">
        <f t="shared" si="176"/>
        <v>49.93</v>
      </c>
      <c r="R2271" s="12" t="s">
        <v>8290</v>
      </c>
      <c r="S2271" s="17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>
        <f t="shared" si="175"/>
        <v>720</v>
      </c>
      <c r="Q2272">
        <f t="shared" si="176"/>
        <v>107.82</v>
      </c>
      <c r="R2272" s="12" t="s">
        <v>8290</v>
      </c>
      <c r="S2272" s="17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>
        <f t="shared" si="175"/>
        <v>283</v>
      </c>
      <c r="Q2273">
        <f t="shared" si="176"/>
        <v>42.63</v>
      </c>
      <c r="R2273" s="12" t="s">
        <v>8290</v>
      </c>
      <c r="S2273" s="17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>
        <f t="shared" si="175"/>
        <v>1357</v>
      </c>
      <c r="Q2274">
        <f t="shared" si="176"/>
        <v>14.37</v>
      </c>
      <c r="R2274" s="12" t="s">
        <v>8290</v>
      </c>
      <c r="S2274" s="17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>
        <f t="shared" si="175"/>
        <v>220</v>
      </c>
      <c r="Q2275">
        <f t="shared" si="176"/>
        <v>37.479999999999997</v>
      </c>
      <c r="R2275" s="12" t="s">
        <v>8290</v>
      </c>
      <c r="S2275" s="17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>
        <f t="shared" si="175"/>
        <v>120</v>
      </c>
      <c r="Q2276">
        <f t="shared" si="176"/>
        <v>30.2</v>
      </c>
      <c r="R2276" s="12" t="s">
        <v>8290</v>
      </c>
      <c r="S2276" s="17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>
        <f t="shared" si="175"/>
        <v>408</v>
      </c>
      <c r="Q2277">
        <f t="shared" si="176"/>
        <v>33.549999999999997</v>
      </c>
      <c r="R2277" s="12" t="s">
        <v>8290</v>
      </c>
      <c r="S2277" s="17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>
        <f t="shared" si="175"/>
        <v>106</v>
      </c>
      <c r="Q2278">
        <f t="shared" si="176"/>
        <v>64.75</v>
      </c>
      <c r="R2278" s="12" t="s">
        <v>8290</v>
      </c>
      <c r="S2278" s="17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>
        <f t="shared" si="175"/>
        <v>141</v>
      </c>
      <c r="Q2279">
        <f t="shared" si="176"/>
        <v>57.93</v>
      </c>
      <c r="R2279" s="12" t="s">
        <v>8290</v>
      </c>
      <c r="S2279" s="17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>
        <f t="shared" si="175"/>
        <v>271</v>
      </c>
      <c r="Q2280">
        <f t="shared" si="176"/>
        <v>53.08</v>
      </c>
      <c r="R2280" s="12" t="s">
        <v>8290</v>
      </c>
      <c r="S2280" s="17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>
        <f t="shared" si="175"/>
        <v>154</v>
      </c>
      <c r="Q2281">
        <f t="shared" si="176"/>
        <v>48.06</v>
      </c>
      <c r="R2281" s="12" t="s">
        <v>8290</v>
      </c>
      <c r="S2281" s="17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>
        <f t="shared" si="175"/>
        <v>404</v>
      </c>
      <c r="Q2282">
        <f t="shared" si="176"/>
        <v>82.4</v>
      </c>
      <c r="R2282" s="12" t="s">
        <v>8290</v>
      </c>
      <c r="S2282" s="17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>
        <f t="shared" si="175"/>
        <v>185</v>
      </c>
      <c r="Q2283">
        <f t="shared" si="176"/>
        <v>50.45</v>
      </c>
      <c r="R2283" s="12" t="s">
        <v>8282</v>
      </c>
      <c r="S2283" s="17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>
        <f t="shared" si="175"/>
        <v>185</v>
      </c>
      <c r="Q2284">
        <f t="shared" si="176"/>
        <v>115.83</v>
      </c>
      <c r="R2284" s="12" t="s">
        <v>8282</v>
      </c>
      <c r="S2284" s="17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>
        <f t="shared" si="175"/>
        <v>101</v>
      </c>
      <c r="Q2285">
        <f t="shared" si="176"/>
        <v>63.03</v>
      </c>
      <c r="R2285" s="12" t="s">
        <v>8282</v>
      </c>
      <c r="S2285" s="17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>
        <f t="shared" si="175"/>
        <v>106</v>
      </c>
      <c r="Q2286">
        <f t="shared" si="176"/>
        <v>108.02</v>
      </c>
      <c r="R2286" s="12" t="s">
        <v>8282</v>
      </c>
      <c r="S2286" s="17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>
        <f t="shared" si="175"/>
        <v>121</v>
      </c>
      <c r="Q2287">
        <f t="shared" si="176"/>
        <v>46.09</v>
      </c>
      <c r="R2287" s="12" t="s">
        <v>8282</v>
      </c>
      <c r="S2287" s="17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>
        <f t="shared" si="175"/>
        <v>100</v>
      </c>
      <c r="Q2288">
        <f t="shared" si="176"/>
        <v>107.21</v>
      </c>
      <c r="R2288" s="12" t="s">
        <v>8282</v>
      </c>
      <c r="S2288" s="17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>
        <f t="shared" si="175"/>
        <v>120</v>
      </c>
      <c r="Q2289">
        <f t="shared" si="176"/>
        <v>50.93</v>
      </c>
      <c r="R2289" s="12" t="s">
        <v>8282</v>
      </c>
      <c r="S2289" s="17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>
        <f t="shared" si="175"/>
        <v>100</v>
      </c>
      <c r="Q2290">
        <f t="shared" si="176"/>
        <v>40.04</v>
      </c>
      <c r="R2290" s="12" t="s">
        <v>8282</v>
      </c>
      <c r="S2290" s="17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>
        <f t="shared" si="175"/>
        <v>107</v>
      </c>
      <c r="Q2291">
        <f t="shared" si="176"/>
        <v>64.44</v>
      </c>
      <c r="R2291" s="12" t="s">
        <v>8282</v>
      </c>
      <c r="S2291" s="17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>
        <f t="shared" si="175"/>
        <v>104</v>
      </c>
      <c r="Q2292">
        <f t="shared" si="176"/>
        <v>53.83</v>
      </c>
      <c r="R2292" s="12" t="s">
        <v>8282</v>
      </c>
      <c r="S2292" s="17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>
        <f t="shared" si="175"/>
        <v>173</v>
      </c>
      <c r="Q2293">
        <f t="shared" si="176"/>
        <v>100.47</v>
      </c>
      <c r="R2293" s="12" t="s">
        <v>8282</v>
      </c>
      <c r="S2293" s="17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>
        <f t="shared" si="175"/>
        <v>107</v>
      </c>
      <c r="Q2294">
        <f t="shared" si="176"/>
        <v>46.63</v>
      </c>
      <c r="R2294" s="12" t="s">
        <v>8282</v>
      </c>
      <c r="S2294" s="17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>
        <f t="shared" si="175"/>
        <v>108</v>
      </c>
      <c r="Q2295">
        <f t="shared" si="176"/>
        <v>34.07</v>
      </c>
      <c r="R2295" s="12" t="s">
        <v>8282</v>
      </c>
      <c r="S2295" s="17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>
        <f t="shared" si="175"/>
        <v>146</v>
      </c>
      <c r="Q2296">
        <f t="shared" si="176"/>
        <v>65.209999999999994</v>
      </c>
      <c r="R2296" s="12" t="s">
        <v>8282</v>
      </c>
      <c r="S2296" s="17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>
        <f t="shared" si="175"/>
        <v>125</v>
      </c>
      <c r="Q2297">
        <f t="shared" si="176"/>
        <v>44.21</v>
      </c>
      <c r="R2297" s="12" t="s">
        <v>8282</v>
      </c>
      <c r="S2297" s="17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>
        <f t="shared" si="175"/>
        <v>149</v>
      </c>
      <c r="Q2298">
        <f t="shared" si="176"/>
        <v>71.97</v>
      </c>
      <c r="R2298" s="12" t="s">
        <v>8282</v>
      </c>
      <c r="S2298" s="17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>
        <f t="shared" si="175"/>
        <v>101</v>
      </c>
      <c r="Q2299">
        <f t="shared" si="176"/>
        <v>52.95</v>
      </c>
      <c r="R2299" s="12" t="s">
        <v>8282</v>
      </c>
      <c r="S2299" s="17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>
        <f t="shared" si="175"/>
        <v>105</v>
      </c>
      <c r="Q2300">
        <f t="shared" si="176"/>
        <v>109.45</v>
      </c>
      <c r="R2300" s="12" t="s">
        <v>8282</v>
      </c>
      <c r="S2300" s="17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>
        <f t="shared" si="175"/>
        <v>350</v>
      </c>
      <c r="Q2301">
        <f t="shared" si="176"/>
        <v>75.040000000000006</v>
      </c>
      <c r="R2301" s="12" t="s">
        <v>8282</v>
      </c>
      <c r="S2301" s="17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>
        <f t="shared" si="175"/>
        <v>101</v>
      </c>
      <c r="Q2302">
        <f t="shared" si="176"/>
        <v>115.71</v>
      </c>
      <c r="R2302" s="12" t="s">
        <v>8282</v>
      </c>
      <c r="S2302" s="17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>
        <f t="shared" si="175"/>
        <v>134</v>
      </c>
      <c r="Q2303">
        <f t="shared" si="176"/>
        <v>31.66</v>
      </c>
      <c r="R2303" s="12" t="s">
        <v>8282</v>
      </c>
      <c r="S2303" s="17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>
        <f t="shared" si="175"/>
        <v>171</v>
      </c>
      <c r="Q2304">
        <f t="shared" si="176"/>
        <v>46.18</v>
      </c>
      <c r="R2304" s="12" t="s">
        <v>8282</v>
      </c>
      <c r="S2304" s="17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>
        <f t="shared" si="175"/>
        <v>109</v>
      </c>
      <c r="Q2305">
        <f t="shared" si="176"/>
        <v>68.48</v>
      </c>
      <c r="R2305" s="12" t="s">
        <v>8282</v>
      </c>
      <c r="S2305" s="17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>
        <f t="shared" si="175"/>
        <v>101</v>
      </c>
      <c r="Q2306">
        <f t="shared" si="176"/>
        <v>53.47</v>
      </c>
      <c r="R2306" s="12" t="s">
        <v>8282</v>
      </c>
      <c r="S2306" s="17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>
        <f t="shared" ref="P2307:P2370" si="180">ROUND(E2307/D2307*100,0)</f>
        <v>101</v>
      </c>
      <c r="Q2307">
        <f t="shared" ref="Q2307:Q2370" si="181">IFERROR(ROUND(E2307/L2307,2),0)</f>
        <v>109.11</v>
      </c>
      <c r="R2307" s="12" t="s">
        <v>8282</v>
      </c>
      <c r="S2307" s="17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>
        <f t="shared" si="180"/>
        <v>107</v>
      </c>
      <c r="Q2308">
        <f t="shared" si="181"/>
        <v>51.19</v>
      </c>
      <c r="R2308" s="12" t="s">
        <v>8282</v>
      </c>
      <c r="S2308" s="17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>
        <f t="shared" si="180"/>
        <v>107</v>
      </c>
      <c r="Q2309">
        <f t="shared" si="181"/>
        <v>27.94</v>
      </c>
      <c r="R2309" s="12" t="s">
        <v>8282</v>
      </c>
      <c r="S2309" s="17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>
        <f t="shared" si="180"/>
        <v>101</v>
      </c>
      <c r="Q2310">
        <f t="shared" si="181"/>
        <v>82.5</v>
      </c>
      <c r="R2310" s="12" t="s">
        <v>8282</v>
      </c>
      <c r="S2310" s="17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>
        <f t="shared" si="180"/>
        <v>107</v>
      </c>
      <c r="Q2311">
        <f t="shared" si="181"/>
        <v>59.82</v>
      </c>
      <c r="R2311" s="12" t="s">
        <v>8282</v>
      </c>
      <c r="S2311" s="17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>
        <f t="shared" si="180"/>
        <v>429</v>
      </c>
      <c r="Q2312">
        <f t="shared" si="181"/>
        <v>64.819999999999993</v>
      </c>
      <c r="R2312" s="12" t="s">
        <v>8282</v>
      </c>
      <c r="S2312" s="17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>
        <f t="shared" si="180"/>
        <v>104</v>
      </c>
      <c r="Q2313">
        <f t="shared" si="181"/>
        <v>90.1</v>
      </c>
      <c r="R2313" s="12" t="s">
        <v>8282</v>
      </c>
      <c r="S2313" s="17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>
        <f t="shared" si="180"/>
        <v>108</v>
      </c>
      <c r="Q2314">
        <f t="shared" si="181"/>
        <v>40.96</v>
      </c>
      <c r="R2314" s="12" t="s">
        <v>8282</v>
      </c>
      <c r="S2314" s="17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>
        <f t="shared" si="180"/>
        <v>176</v>
      </c>
      <c r="Q2315">
        <f t="shared" si="181"/>
        <v>56</v>
      </c>
      <c r="R2315" s="12" t="s">
        <v>8282</v>
      </c>
      <c r="S2315" s="17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>
        <f t="shared" si="180"/>
        <v>157</v>
      </c>
      <c r="Q2316">
        <f t="shared" si="181"/>
        <v>37.67</v>
      </c>
      <c r="R2316" s="12" t="s">
        <v>8282</v>
      </c>
      <c r="S2316" s="17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>
        <f t="shared" si="180"/>
        <v>103</v>
      </c>
      <c r="Q2317">
        <f t="shared" si="181"/>
        <v>40.08</v>
      </c>
      <c r="R2317" s="12" t="s">
        <v>8282</v>
      </c>
      <c r="S2317" s="17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>
        <f t="shared" si="180"/>
        <v>104</v>
      </c>
      <c r="Q2318">
        <f t="shared" si="181"/>
        <v>78.03</v>
      </c>
      <c r="R2318" s="12" t="s">
        <v>8282</v>
      </c>
      <c r="S2318" s="17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>
        <f t="shared" si="180"/>
        <v>104</v>
      </c>
      <c r="Q2319">
        <f t="shared" si="181"/>
        <v>18.91</v>
      </c>
      <c r="R2319" s="12" t="s">
        <v>8282</v>
      </c>
      <c r="S2319" s="17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>
        <f t="shared" si="180"/>
        <v>121</v>
      </c>
      <c r="Q2320">
        <f t="shared" si="181"/>
        <v>37.130000000000003</v>
      </c>
      <c r="R2320" s="12" t="s">
        <v>8282</v>
      </c>
      <c r="S2320" s="17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>
        <f t="shared" si="180"/>
        <v>108</v>
      </c>
      <c r="Q2321">
        <f t="shared" si="181"/>
        <v>41.96</v>
      </c>
      <c r="R2321" s="12" t="s">
        <v>8282</v>
      </c>
      <c r="S2321" s="17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>
        <f t="shared" si="180"/>
        <v>109</v>
      </c>
      <c r="Q2322">
        <f t="shared" si="181"/>
        <v>61.04</v>
      </c>
      <c r="R2322" s="12" t="s">
        <v>8282</v>
      </c>
      <c r="S2322" s="17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>
        <f t="shared" si="180"/>
        <v>39</v>
      </c>
      <c r="Q2323">
        <f t="shared" si="181"/>
        <v>64.53</v>
      </c>
      <c r="R2323" s="12" t="s">
        <v>8293</v>
      </c>
      <c r="S2323" s="17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>
        <f t="shared" si="180"/>
        <v>3</v>
      </c>
      <c r="Q2324">
        <f t="shared" si="181"/>
        <v>21.25</v>
      </c>
      <c r="R2324" s="12" t="s">
        <v>8293</v>
      </c>
      <c r="S2324" s="17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>
        <f t="shared" si="180"/>
        <v>48</v>
      </c>
      <c r="Q2325">
        <f t="shared" si="181"/>
        <v>30</v>
      </c>
      <c r="R2325" s="12" t="s">
        <v>8293</v>
      </c>
      <c r="S2325" s="17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>
        <f t="shared" si="180"/>
        <v>21</v>
      </c>
      <c r="Q2326">
        <f t="shared" si="181"/>
        <v>25.49</v>
      </c>
      <c r="R2326" s="12" t="s">
        <v>8293</v>
      </c>
      <c r="S2326" s="17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>
        <f t="shared" si="180"/>
        <v>8</v>
      </c>
      <c r="Q2327">
        <f t="shared" si="181"/>
        <v>11.43</v>
      </c>
      <c r="R2327" s="12" t="s">
        <v>8293</v>
      </c>
      <c r="S2327" s="17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>
        <f t="shared" si="180"/>
        <v>1</v>
      </c>
      <c r="Q2328">
        <f t="shared" si="181"/>
        <v>108</v>
      </c>
      <c r="R2328" s="12" t="s">
        <v>8293</v>
      </c>
      <c r="S2328" s="17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>
        <f t="shared" si="180"/>
        <v>526</v>
      </c>
      <c r="Q2329">
        <f t="shared" si="181"/>
        <v>54.88</v>
      </c>
      <c r="R2329" s="12" t="s">
        <v>8293</v>
      </c>
      <c r="S2329" s="17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>
        <f t="shared" si="180"/>
        <v>254</v>
      </c>
      <c r="Q2330">
        <f t="shared" si="181"/>
        <v>47.38</v>
      </c>
      <c r="R2330" s="12" t="s">
        <v>8293</v>
      </c>
      <c r="S2330" s="17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>
        <f t="shared" si="180"/>
        <v>106</v>
      </c>
      <c r="Q2331">
        <f t="shared" si="181"/>
        <v>211.84</v>
      </c>
      <c r="R2331" s="12" t="s">
        <v>8293</v>
      </c>
      <c r="S2331" s="17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>
        <f t="shared" si="180"/>
        <v>102</v>
      </c>
      <c r="Q2332">
        <f t="shared" si="181"/>
        <v>219.93</v>
      </c>
      <c r="R2332" s="12" t="s">
        <v>8293</v>
      </c>
      <c r="S2332" s="17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>
        <f t="shared" si="180"/>
        <v>144</v>
      </c>
      <c r="Q2333">
        <f t="shared" si="181"/>
        <v>40.799999999999997</v>
      </c>
      <c r="R2333" s="12" t="s">
        <v>8293</v>
      </c>
      <c r="S2333" s="17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>
        <f t="shared" si="180"/>
        <v>106</v>
      </c>
      <c r="Q2334">
        <f t="shared" si="181"/>
        <v>75.5</v>
      </c>
      <c r="R2334" s="12" t="s">
        <v>8293</v>
      </c>
      <c r="S2334" s="17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>
        <f t="shared" si="180"/>
        <v>212</v>
      </c>
      <c r="Q2335">
        <f t="shared" si="181"/>
        <v>13.54</v>
      </c>
      <c r="R2335" s="12" t="s">
        <v>8293</v>
      </c>
      <c r="S2335" s="17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>
        <f t="shared" si="180"/>
        <v>102</v>
      </c>
      <c r="Q2336">
        <f t="shared" si="181"/>
        <v>60.87</v>
      </c>
      <c r="R2336" s="12" t="s">
        <v>8293</v>
      </c>
      <c r="S2336" s="17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>
        <f t="shared" si="180"/>
        <v>102</v>
      </c>
      <c r="Q2337">
        <f t="shared" si="181"/>
        <v>115.69</v>
      </c>
      <c r="R2337" s="12" t="s">
        <v>8293</v>
      </c>
      <c r="S2337" s="17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>
        <f t="shared" si="180"/>
        <v>521</v>
      </c>
      <c r="Q2338">
        <f t="shared" si="181"/>
        <v>48.1</v>
      </c>
      <c r="R2338" s="12" t="s">
        <v>8293</v>
      </c>
      <c r="S2338" s="17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>
        <f t="shared" si="180"/>
        <v>111</v>
      </c>
      <c r="Q2339">
        <f t="shared" si="181"/>
        <v>74.180000000000007</v>
      </c>
      <c r="R2339" s="12" t="s">
        <v>8293</v>
      </c>
      <c r="S2339" s="17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>
        <f t="shared" si="180"/>
        <v>101</v>
      </c>
      <c r="Q2340">
        <f t="shared" si="181"/>
        <v>123.35</v>
      </c>
      <c r="R2340" s="12" t="s">
        <v>8293</v>
      </c>
      <c r="S2340" s="17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>
        <f t="shared" si="180"/>
        <v>294</v>
      </c>
      <c r="Q2341">
        <f t="shared" si="181"/>
        <v>66.62</v>
      </c>
      <c r="R2341" s="12" t="s">
        <v>8293</v>
      </c>
      <c r="S2341" s="17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>
        <f t="shared" si="180"/>
        <v>106</v>
      </c>
      <c r="Q2342">
        <f t="shared" si="181"/>
        <v>104.99</v>
      </c>
      <c r="R2342" s="12" t="s">
        <v>8293</v>
      </c>
      <c r="S2342" s="17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>
        <f t="shared" si="180"/>
        <v>0</v>
      </c>
      <c r="Q2343">
        <f t="shared" si="181"/>
        <v>0</v>
      </c>
      <c r="R2343" s="12" t="s">
        <v>8276</v>
      </c>
      <c r="S2343" s="17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>
        <f t="shared" si="180"/>
        <v>0</v>
      </c>
      <c r="Q2344">
        <f t="shared" si="181"/>
        <v>0</v>
      </c>
      <c r="R2344" s="12" t="s">
        <v>8276</v>
      </c>
      <c r="S2344" s="17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>
        <f t="shared" si="180"/>
        <v>3</v>
      </c>
      <c r="Q2345">
        <f t="shared" si="181"/>
        <v>300</v>
      </c>
      <c r="R2345" s="12" t="s">
        <v>8276</v>
      </c>
      <c r="S2345" s="17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>
        <f t="shared" si="180"/>
        <v>0</v>
      </c>
      <c r="Q2346">
        <f t="shared" si="181"/>
        <v>1</v>
      </c>
      <c r="R2346" s="12" t="s">
        <v>8276</v>
      </c>
      <c r="S2346" s="17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>
        <f t="shared" si="180"/>
        <v>0</v>
      </c>
      <c r="Q2347">
        <f t="shared" si="181"/>
        <v>0</v>
      </c>
      <c r="R2347" s="12" t="s">
        <v>8276</v>
      </c>
      <c r="S2347" s="17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>
        <f t="shared" si="180"/>
        <v>0</v>
      </c>
      <c r="Q2348">
        <f t="shared" si="181"/>
        <v>13</v>
      </c>
      <c r="R2348" s="12" t="s">
        <v>8276</v>
      </c>
      <c r="S2348" s="17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>
        <f t="shared" si="180"/>
        <v>2</v>
      </c>
      <c r="Q2349">
        <f t="shared" si="181"/>
        <v>15</v>
      </c>
      <c r="R2349" s="12" t="s">
        <v>8276</v>
      </c>
      <c r="S2349" s="17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>
        <f t="shared" si="180"/>
        <v>0</v>
      </c>
      <c r="Q2350">
        <f t="shared" si="181"/>
        <v>54</v>
      </c>
      <c r="R2350" s="12" t="s">
        <v>8276</v>
      </c>
      <c r="S2350" s="17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>
        <f t="shared" si="180"/>
        <v>0</v>
      </c>
      <c r="Q2351">
        <f t="shared" si="181"/>
        <v>0</v>
      </c>
      <c r="R2351" s="12" t="s">
        <v>8276</v>
      </c>
      <c r="S2351" s="17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>
        <f t="shared" si="180"/>
        <v>0</v>
      </c>
      <c r="Q2352">
        <f t="shared" si="181"/>
        <v>0</v>
      </c>
      <c r="R2352" s="12" t="s">
        <v>8276</v>
      </c>
      <c r="S2352" s="17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>
        <f t="shared" si="180"/>
        <v>1</v>
      </c>
      <c r="Q2353">
        <f t="shared" si="181"/>
        <v>15.43</v>
      </c>
      <c r="R2353" s="12" t="s">
        <v>8276</v>
      </c>
      <c r="S2353" s="17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>
        <f t="shared" si="180"/>
        <v>0</v>
      </c>
      <c r="Q2354">
        <f t="shared" si="181"/>
        <v>0</v>
      </c>
      <c r="R2354" s="12" t="s">
        <v>8276</v>
      </c>
      <c r="S2354" s="17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>
        <f t="shared" si="180"/>
        <v>0</v>
      </c>
      <c r="Q2355">
        <f t="shared" si="181"/>
        <v>0</v>
      </c>
      <c r="R2355" s="12" t="s">
        <v>8276</v>
      </c>
      <c r="S2355" s="17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>
        <f t="shared" si="180"/>
        <v>0</v>
      </c>
      <c r="Q2356">
        <f t="shared" si="181"/>
        <v>25</v>
      </c>
      <c r="R2356" s="12" t="s">
        <v>8276</v>
      </c>
      <c r="S2356" s="17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>
        <f t="shared" si="180"/>
        <v>1</v>
      </c>
      <c r="Q2357">
        <f t="shared" si="181"/>
        <v>27.5</v>
      </c>
      <c r="R2357" s="12" t="s">
        <v>8276</v>
      </c>
      <c r="S2357" s="17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>
        <f t="shared" si="180"/>
        <v>0</v>
      </c>
      <c r="Q2358">
        <f t="shared" si="181"/>
        <v>0</v>
      </c>
      <c r="R2358" s="12" t="s">
        <v>8276</v>
      </c>
      <c r="S2358" s="17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>
        <f t="shared" si="180"/>
        <v>0</v>
      </c>
      <c r="Q2359">
        <f t="shared" si="181"/>
        <v>0</v>
      </c>
      <c r="R2359" s="12" t="s">
        <v>8276</v>
      </c>
      <c r="S2359" s="17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>
        <f t="shared" si="180"/>
        <v>0</v>
      </c>
      <c r="Q2360">
        <f t="shared" si="181"/>
        <v>0</v>
      </c>
      <c r="R2360" s="12" t="s">
        <v>8276</v>
      </c>
      <c r="S2360" s="17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>
        <f t="shared" si="180"/>
        <v>15</v>
      </c>
      <c r="Q2361">
        <f t="shared" si="181"/>
        <v>367</v>
      </c>
      <c r="R2361" s="12" t="s">
        <v>8276</v>
      </c>
      <c r="S2361" s="17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>
        <f t="shared" si="180"/>
        <v>0</v>
      </c>
      <c r="Q2362">
        <f t="shared" si="181"/>
        <v>2</v>
      </c>
      <c r="R2362" s="12" t="s">
        <v>8276</v>
      </c>
      <c r="S2362" s="17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>
        <f t="shared" si="180"/>
        <v>0</v>
      </c>
      <c r="Q2363">
        <f t="shared" si="181"/>
        <v>0</v>
      </c>
      <c r="R2363" s="12" t="s">
        <v>8276</v>
      </c>
      <c r="S2363" s="17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>
        <f t="shared" si="180"/>
        <v>29</v>
      </c>
      <c r="Q2364">
        <f t="shared" si="181"/>
        <v>60</v>
      </c>
      <c r="R2364" s="12" t="s">
        <v>8276</v>
      </c>
      <c r="S2364" s="17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>
        <f t="shared" si="180"/>
        <v>0</v>
      </c>
      <c r="Q2365">
        <f t="shared" si="181"/>
        <v>0</v>
      </c>
      <c r="R2365" s="12" t="s">
        <v>8276</v>
      </c>
      <c r="S2365" s="17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>
        <f t="shared" si="180"/>
        <v>0</v>
      </c>
      <c r="Q2366">
        <f t="shared" si="181"/>
        <v>0</v>
      </c>
      <c r="R2366" s="12" t="s">
        <v>8276</v>
      </c>
      <c r="S2366" s="17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>
        <f t="shared" si="180"/>
        <v>0</v>
      </c>
      <c r="Q2367">
        <f t="shared" si="181"/>
        <v>0</v>
      </c>
      <c r="R2367" s="12" t="s">
        <v>8276</v>
      </c>
      <c r="S2367" s="17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>
        <f t="shared" si="180"/>
        <v>11</v>
      </c>
      <c r="Q2368">
        <f t="shared" si="181"/>
        <v>97.41</v>
      </c>
      <c r="R2368" s="12" t="s">
        <v>8276</v>
      </c>
      <c r="S2368" s="17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>
        <f t="shared" si="180"/>
        <v>1</v>
      </c>
      <c r="Q2369">
        <f t="shared" si="181"/>
        <v>47.86</v>
      </c>
      <c r="R2369" s="12" t="s">
        <v>8276</v>
      </c>
      <c r="S2369" s="17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>
        <f t="shared" si="180"/>
        <v>0</v>
      </c>
      <c r="Q2370">
        <f t="shared" si="181"/>
        <v>50</v>
      </c>
      <c r="R2370" s="12" t="s">
        <v>8276</v>
      </c>
      <c r="S2370" s="17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>
        <f t="shared" ref="P2371:P2434" si="185">ROUND(E2371/D2371*100,0)</f>
        <v>0</v>
      </c>
      <c r="Q2371">
        <f t="shared" ref="Q2371:Q2434" si="186">IFERROR(ROUND(E2371/L2371,2),0)</f>
        <v>0</v>
      </c>
      <c r="R2371" s="12" t="s">
        <v>8276</v>
      </c>
      <c r="S2371" s="17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>
        <f t="shared" si="185"/>
        <v>0</v>
      </c>
      <c r="Q2372">
        <f t="shared" si="186"/>
        <v>20.5</v>
      </c>
      <c r="R2372" s="12" t="s">
        <v>8276</v>
      </c>
      <c r="S2372" s="17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>
        <f t="shared" si="185"/>
        <v>0</v>
      </c>
      <c r="Q2373">
        <f t="shared" si="186"/>
        <v>0</v>
      </c>
      <c r="R2373" s="12" t="s">
        <v>8276</v>
      </c>
      <c r="S2373" s="17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>
        <f t="shared" si="185"/>
        <v>3</v>
      </c>
      <c r="Q2374">
        <f t="shared" si="186"/>
        <v>30</v>
      </c>
      <c r="R2374" s="12" t="s">
        <v>8276</v>
      </c>
      <c r="S2374" s="17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>
        <f t="shared" si="185"/>
        <v>0</v>
      </c>
      <c r="Q2375">
        <f t="shared" si="186"/>
        <v>50</v>
      </c>
      <c r="R2375" s="12" t="s">
        <v>8276</v>
      </c>
      <c r="S2375" s="17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>
        <f t="shared" si="185"/>
        <v>0</v>
      </c>
      <c r="Q2376">
        <f t="shared" si="186"/>
        <v>10</v>
      </c>
      <c r="R2376" s="12" t="s">
        <v>8276</v>
      </c>
      <c r="S2376" s="17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>
        <f t="shared" si="185"/>
        <v>0</v>
      </c>
      <c r="Q2377">
        <f t="shared" si="186"/>
        <v>0</v>
      </c>
      <c r="R2377" s="12" t="s">
        <v>8276</v>
      </c>
      <c r="S2377" s="17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>
        <f t="shared" si="185"/>
        <v>11</v>
      </c>
      <c r="Q2378">
        <f t="shared" si="186"/>
        <v>81.58</v>
      </c>
      <c r="R2378" s="12" t="s">
        <v>8276</v>
      </c>
      <c r="S2378" s="17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>
        <f t="shared" si="185"/>
        <v>0</v>
      </c>
      <c r="Q2379">
        <f t="shared" si="186"/>
        <v>0</v>
      </c>
      <c r="R2379" s="12" t="s">
        <v>8276</v>
      </c>
      <c r="S2379" s="17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>
        <f t="shared" si="185"/>
        <v>0</v>
      </c>
      <c r="Q2380">
        <f t="shared" si="186"/>
        <v>0</v>
      </c>
      <c r="R2380" s="12" t="s">
        <v>8276</v>
      </c>
      <c r="S2380" s="17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>
        <f t="shared" si="185"/>
        <v>0</v>
      </c>
      <c r="Q2381">
        <f t="shared" si="186"/>
        <v>0</v>
      </c>
      <c r="R2381" s="12" t="s">
        <v>8276</v>
      </c>
      <c r="S2381" s="17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>
        <f t="shared" si="185"/>
        <v>0</v>
      </c>
      <c r="Q2382">
        <f t="shared" si="186"/>
        <v>18.329999999999998</v>
      </c>
      <c r="R2382" s="12" t="s">
        <v>8276</v>
      </c>
      <c r="S2382" s="17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>
        <f t="shared" si="185"/>
        <v>2</v>
      </c>
      <c r="Q2383">
        <f t="shared" si="186"/>
        <v>224.43</v>
      </c>
      <c r="R2383" s="12" t="s">
        <v>8276</v>
      </c>
      <c r="S2383" s="17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>
        <f t="shared" si="185"/>
        <v>3</v>
      </c>
      <c r="Q2384">
        <f t="shared" si="186"/>
        <v>37.5</v>
      </c>
      <c r="R2384" s="12" t="s">
        <v>8276</v>
      </c>
      <c r="S2384" s="17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>
        <f t="shared" si="185"/>
        <v>4</v>
      </c>
      <c r="Q2385">
        <f t="shared" si="186"/>
        <v>145</v>
      </c>
      <c r="R2385" s="12" t="s">
        <v>8276</v>
      </c>
      <c r="S2385" s="17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>
        <f t="shared" si="185"/>
        <v>1</v>
      </c>
      <c r="Q2386">
        <f t="shared" si="186"/>
        <v>1</v>
      </c>
      <c r="R2386" s="12" t="s">
        <v>8276</v>
      </c>
      <c r="S2386" s="17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>
        <f t="shared" si="185"/>
        <v>1</v>
      </c>
      <c r="Q2387">
        <f t="shared" si="186"/>
        <v>112.57</v>
      </c>
      <c r="R2387" s="12" t="s">
        <v>8276</v>
      </c>
      <c r="S2387" s="17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>
        <f t="shared" si="185"/>
        <v>0</v>
      </c>
      <c r="Q2388">
        <f t="shared" si="186"/>
        <v>0</v>
      </c>
      <c r="R2388" s="12" t="s">
        <v>8276</v>
      </c>
      <c r="S2388" s="17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>
        <f t="shared" si="185"/>
        <v>1</v>
      </c>
      <c r="Q2389">
        <f t="shared" si="186"/>
        <v>342</v>
      </c>
      <c r="R2389" s="12" t="s">
        <v>8276</v>
      </c>
      <c r="S2389" s="17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>
        <f t="shared" si="185"/>
        <v>1</v>
      </c>
      <c r="Q2390">
        <f t="shared" si="186"/>
        <v>57.88</v>
      </c>
      <c r="R2390" s="12" t="s">
        <v>8276</v>
      </c>
      <c r="S2390" s="17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>
        <f t="shared" si="185"/>
        <v>0</v>
      </c>
      <c r="Q2391">
        <f t="shared" si="186"/>
        <v>30</v>
      </c>
      <c r="R2391" s="12" t="s">
        <v>8276</v>
      </c>
      <c r="S2391" s="17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>
        <f t="shared" si="185"/>
        <v>0</v>
      </c>
      <c r="Q2392">
        <f t="shared" si="186"/>
        <v>0</v>
      </c>
      <c r="R2392" s="12" t="s">
        <v>8276</v>
      </c>
      <c r="S2392" s="17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>
        <f t="shared" si="185"/>
        <v>0</v>
      </c>
      <c r="Q2393">
        <f t="shared" si="186"/>
        <v>25</v>
      </c>
      <c r="R2393" s="12" t="s">
        <v>8276</v>
      </c>
      <c r="S2393" s="17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>
        <f t="shared" si="185"/>
        <v>0</v>
      </c>
      <c r="Q2394">
        <f t="shared" si="186"/>
        <v>0</v>
      </c>
      <c r="R2394" s="12" t="s">
        <v>8276</v>
      </c>
      <c r="S2394" s="17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>
        <f t="shared" si="185"/>
        <v>0</v>
      </c>
      <c r="Q2395">
        <f t="shared" si="186"/>
        <v>50</v>
      </c>
      <c r="R2395" s="12" t="s">
        <v>8276</v>
      </c>
      <c r="S2395" s="17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>
        <f t="shared" si="185"/>
        <v>0</v>
      </c>
      <c r="Q2396">
        <f t="shared" si="186"/>
        <v>1.5</v>
      </c>
      <c r="R2396" s="12" t="s">
        <v>8276</v>
      </c>
      <c r="S2396" s="17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>
        <f t="shared" si="185"/>
        <v>0</v>
      </c>
      <c r="Q2397">
        <f t="shared" si="186"/>
        <v>0</v>
      </c>
      <c r="R2397" s="12" t="s">
        <v>8276</v>
      </c>
      <c r="S2397" s="17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>
        <f t="shared" si="185"/>
        <v>0</v>
      </c>
      <c r="Q2398">
        <f t="shared" si="186"/>
        <v>10</v>
      </c>
      <c r="R2398" s="12" t="s">
        <v>8276</v>
      </c>
      <c r="S2398" s="17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>
        <f t="shared" si="185"/>
        <v>0</v>
      </c>
      <c r="Q2399">
        <f t="shared" si="186"/>
        <v>0</v>
      </c>
      <c r="R2399" s="12" t="s">
        <v>8276</v>
      </c>
      <c r="S2399" s="17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>
        <f t="shared" si="185"/>
        <v>0</v>
      </c>
      <c r="Q2400">
        <f t="shared" si="186"/>
        <v>0</v>
      </c>
      <c r="R2400" s="12" t="s">
        <v>8276</v>
      </c>
      <c r="S2400" s="17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>
        <f t="shared" si="185"/>
        <v>0</v>
      </c>
      <c r="Q2401">
        <f t="shared" si="186"/>
        <v>0</v>
      </c>
      <c r="R2401" s="12" t="s">
        <v>8276</v>
      </c>
      <c r="S2401" s="17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>
        <f t="shared" si="185"/>
        <v>0</v>
      </c>
      <c r="Q2402">
        <f t="shared" si="186"/>
        <v>0</v>
      </c>
      <c r="R2402" s="12" t="s">
        <v>8276</v>
      </c>
      <c r="S2402" s="17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>
        <f t="shared" si="185"/>
        <v>1</v>
      </c>
      <c r="Q2403">
        <f t="shared" si="186"/>
        <v>22.33</v>
      </c>
      <c r="R2403" s="12" t="s">
        <v>8293</v>
      </c>
      <c r="S2403" s="17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>
        <f t="shared" si="185"/>
        <v>0</v>
      </c>
      <c r="Q2404">
        <f t="shared" si="186"/>
        <v>52</v>
      </c>
      <c r="R2404" s="12" t="s">
        <v>8293</v>
      </c>
      <c r="S2404" s="17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>
        <f t="shared" si="185"/>
        <v>17</v>
      </c>
      <c r="Q2405">
        <f t="shared" si="186"/>
        <v>16.829999999999998</v>
      </c>
      <c r="R2405" s="12" t="s">
        <v>8293</v>
      </c>
      <c r="S2405" s="17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>
        <f t="shared" si="185"/>
        <v>0</v>
      </c>
      <c r="Q2406">
        <f t="shared" si="186"/>
        <v>0</v>
      </c>
      <c r="R2406" s="12" t="s">
        <v>8293</v>
      </c>
      <c r="S2406" s="17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>
        <f t="shared" si="185"/>
        <v>23</v>
      </c>
      <c r="Q2407">
        <f t="shared" si="186"/>
        <v>56.3</v>
      </c>
      <c r="R2407" s="12" t="s">
        <v>8293</v>
      </c>
      <c r="S2407" s="17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>
        <f t="shared" si="185"/>
        <v>41</v>
      </c>
      <c r="Q2408">
        <f t="shared" si="186"/>
        <v>84.06</v>
      </c>
      <c r="R2408" s="12" t="s">
        <v>8293</v>
      </c>
      <c r="S2408" s="17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>
        <f t="shared" si="185"/>
        <v>25</v>
      </c>
      <c r="Q2409">
        <f t="shared" si="186"/>
        <v>168.39</v>
      </c>
      <c r="R2409" s="12" t="s">
        <v>8293</v>
      </c>
      <c r="S2409" s="17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>
        <f t="shared" si="185"/>
        <v>0</v>
      </c>
      <c r="Q2410">
        <f t="shared" si="186"/>
        <v>15</v>
      </c>
      <c r="R2410" s="12" t="s">
        <v>8293</v>
      </c>
      <c r="S2410" s="17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>
        <f t="shared" si="185"/>
        <v>2</v>
      </c>
      <c r="Q2411">
        <f t="shared" si="186"/>
        <v>76.67</v>
      </c>
      <c r="R2411" s="12" t="s">
        <v>8293</v>
      </c>
      <c r="S2411" s="17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>
        <f t="shared" si="185"/>
        <v>0</v>
      </c>
      <c r="Q2412">
        <f t="shared" si="186"/>
        <v>0</v>
      </c>
      <c r="R2412" s="12" t="s">
        <v>8293</v>
      </c>
      <c r="S2412" s="17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>
        <f t="shared" si="185"/>
        <v>1</v>
      </c>
      <c r="Q2413">
        <f t="shared" si="186"/>
        <v>50.33</v>
      </c>
      <c r="R2413" s="12" t="s">
        <v>8293</v>
      </c>
      <c r="S2413" s="17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>
        <f t="shared" si="185"/>
        <v>0</v>
      </c>
      <c r="Q2414">
        <f t="shared" si="186"/>
        <v>0</v>
      </c>
      <c r="R2414" s="12" t="s">
        <v>8293</v>
      </c>
      <c r="S2414" s="17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>
        <f t="shared" si="185"/>
        <v>1</v>
      </c>
      <c r="Q2415">
        <f t="shared" si="186"/>
        <v>8.33</v>
      </c>
      <c r="R2415" s="12" t="s">
        <v>8293</v>
      </c>
      <c r="S2415" s="17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>
        <f t="shared" si="185"/>
        <v>3</v>
      </c>
      <c r="Q2416">
        <f t="shared" si="186"/>
        <v>35.380000000000003</v>
      </c>
      <c r="R2416" s="12" t="s">
        <v>8293</v>
      </c>
      <c r="S2416" s="17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>
        <f t="shared" si="185"/>
        <v>1</v>
      </c>
      <c r="Q2417">
        <f t="shared" si="186"/>
        <v>55.83</v>
      </c>
      <c r="R2417" s="12" t="s">
        <v>8293</v>
      </c>
      <c r="S2417" s="17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>
        <f t="shared" si="185"/>
        <v>0</v>
      </c>
      <c r="Q2418">
        <f t="shared" si="186"/>
        <v>5</v>
      </c>
      <c r="R2418" s="12" t="s">
        <v>8293</v>
      </c>
      <c r="S2418" s="17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>
        <f t="shared" si="185"/>
        <v>0</v>
      </c>
      <c r="Q2419">
        <f t="shared" si="186"/>
        <v>0</v>
      </c>
      <c r="R2419" s="12" t="s">
        <v>8293</v>
      </c>
      <c r="S2419" s="17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>
        <f t="shared" si="185"/>
        <v>0</v>
      </c>
      <c r="Q2420">
        <f t="shared" si="186"/>
        <v>1</v>
      </c>
      <c r="R2420" s="12" t="s">
        <v>8293</v>
      </c>
      <c r="S2420" s="17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>
        <f t="shared" si="185"/>
        <v>0</v>
      </c>
      <c r="Q2421">
        <f t="shared" si="186"/>
        <v>0</v>
      </c>
      <c r="R2421" s="12" t="s">
        <v>8293</v>
      </c>
      <c r="S2421" s="17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>
        <f t="shared" si="185"/>
        <v>15</v>
      </c>
      <c r="Q2422">
        <f t="shared" si="186"/>
        <v>69.47</v>
      </c>
      <c r="R2422" s="12" t="s">
        <v>8293</v>
      </c>
      <c r="S2422" s="17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>
        <f t="shared" si="185"/>
        <v>0</v>
      </c>
      <c r="Q2423">
        <f t="shared" si="186"/>
        <v>1</v>
      </c>
      <c r="R2423" s="12" t="s">
        <v>8293</v>
      </c>
      <c r="S2423" s="17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>
        <f t="shared" si="185"/>
        <v>0</v>
      </c>
      <c r="Q2424">
        <f t="shared" si="186"/>
        <v>1</v>
      </c>
      <c r="R2424" s="12" t="s">
        <v>8293</v>
      </c>
      <c r="S2424" s="17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>
        <f t="shared" si="185"/>
        <v>0</v>
      </c>
      <c r="Q2425">
        <f t="shared" si="186"/>
        <v>8</v>
      </c>
      <c r="R2425" s="12" t="s">
        <v>8293</v>
      </c>
      <c r="S2425" s="17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>
        <f t="shared" si="185"/>
        <v>1</v>
      </c>
      <c r="Q2426">
        <f t="shared" si="186"/>
        <v>34.44</v>
      </c>
      <c r="R2426" s="12" t="s">
        <v>8293</v>
      </c>
      <c r="S2426" s="17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>
        <f t="shared" si="185"/>
        <v>0</v>
      </c>
      <c r="Q2427">
        <f t="shared" si="186"/>
        <v>1</v>
      </c>
      <c r="R2427" s="12" t="s">
        <v>8293</v>
      </c>
      <c r="S2427" s="17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>
        <f t="shared" si="185"/>
        <v>0</v>
      </c>
      <c r="Q2428">
        <f t="shared" si="186"/>
        <v>0</v>
      </c>
      <c r="R2428" s="12" t="s">
        <v>8293</v>
      </c>
      <c r="S2428" s="17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>
        <f t="shared" si="185"/>
        <v>0</v>
      </c>
      <c r="Q2429">
        <f t="shared" si="186"/>
        <v>1</v>
      </c>
      <c r="R2429" s="12" t="s">
        <v>8293</v>
      </c>
      <c r="S2429" s="17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>
        <f t="shared" si="185"/>
        <v>0</v>
      </c>
      <c r="Q2430">
        <f t="shared" si="186"/>
        <v>1</v>
      </c>
      <c r="R2430" s="12" t="s">
        <v>8293</v>
      </c>
      <c r="S2430" s="17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>
        <f t="shared" si="185"/>
        <v>1</v>
      </c>
      <c r="Q2431">
        <f t="shared" si="186"/>
        <v>501.25</v>
      </c>
      <c r="R2431" s="12" t="s">
        <v>8293</v>
      </c>
      <c r="S2431" s="17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>
        <f t="shared" si="185"/>
        <v>1</v>
      </c>
      <c r="Q2432">
        <f t="shared" si="186"/>
        <v>10.5</v>
      </c>
      <c r="R2432" s="12" t="s">
        <v>8293</v>
      </c>
      <c r="S2432" s="17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>
        <f t="shared" si="185"/>
        <v>0</v>
      </c>
      <c r="Q2433">
        <f t="shared" si="186"/>
        <v>1</v>
      </c>
      <c r="R2433" s="12" t="s">
        <v>8293</v>
      </c>
      <c r="S2433" s="17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>
        <f t="shared" si="185"/>
        <v>0</v>
      </c>
      <c r="Q2434">
        <f t="shared" si="186"/>
        <v>1</v>
      </c>
      <c r="R2434" s="12" t="s">
        <v>8293</v>
      </c>
      <c r="S2434" s="17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>
        <f t="shared" ref="P2435:P2498" si="190">ROUND(E2435/D2435*100,0)</f>
        <v>0</v>
      </c>
      <c r="Q2435">
        <f t="shared" ref="Q2435:Q2498" si="191">IFERROR(ROUND(E2435/L2435,2),0)</f>
        <v>0</v>
      </c>
      <c r="R2435" s="12" t="s">
        <v>8293</v>
      </c>
      <c r="S2435" s="17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>
        <f t="shared" si="190"/>
        <v>0</v>
      </c>
      <c r="Q2436">
        <f t="shared" si="191"/>
        <v>13</v>
      </c>
      <c r="R2436" s="12" t="s">
        <v>8293</v>
      </c>
      <c r="S2436" s="17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>
        <f t="shared" si="190"/>
        <v>0</v>
      </c>
      <c r="Q2437">
        <f t="shared" si="191"/>
        <v>306</v>
      </c>
      <c r="R2437" s="12" t="s">
        <v>8293</v>
      </c>
      <c r="S2437" s="17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>
        <f t="shared" si="190"/>
        <v>0</v>
      </c>
      <c r="Q2438">
        <f t="shared" si="191"/>
        <v>22.5</v>
      </c>
      <c r="R2438" s="12" t="s">
        <v>8293</v>
      </c>
      <c r="S2438" s="17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>
        <f t="shared" si="190"/>
        <v>0</v>
      </c>
      <c r="Q2439">
        <f t="shared" si="191"/>
        <v>0</v>
      </c>
      <c r="R2439" s="12" t="s">
        <v>8293</v>
      </c>
      <c r="S2439" s="17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>
        <f t="shared" si="190"/>
        <v>0</v>
      </c>
      <c r="Q2440">
        <f t="shared" si="191"/>
        <v>50</v>
      </c>
      <c r="R2440" s="12" t="s">
        <v>8293</v>
      </c>
      <c r="S2440" s="17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>
        <f t="shared" si="190"/>
        <v>0</v>
      </c>
      <c r="Q2441">
        <f t="shared" si="191"/>
        <v>0</v>
      </c>
      <c r="R2441" s="12" t="s">
        <v>8293</v>
      </c>
      <c r="S2441" s="17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>
        <f t="shared" si="190"/>
        <v>0</v>
      </c>
      <c r="Q2442">
        <f t="shared" si="191"/>
        <v>5</v>
      </c>
      <c r="R2442" s="12" t="s">
        <v>8293</v>
      </c>
      <c r="S2442" s="17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>
        <f t="shared" si="190"/>
        <v>108</v>
      </c>
      <c r="Q2443">
        <f t="shared" si="191"/>
        <v>74.23</v>
      </c>
      <c r="R2443" s="12" t="s">
        <v>8293</v>
      </c>
      <c r="S2443" s="17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>
        <f t="shared" si="190"/>
        <v>126</v>
      </c>
      <c r="Q2444">
        <f t="shared" si="191"/>
        <v>81.25</v>
      </c>
      <c r="R2444" s="12" t="s">
        <v>8293</v>
      </c>
      <c r="S2444" s="17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>
        <f t="shared" si="190"/>
        <v>203</v>
      </c>
      <c r="Q2445">
        <f t="shared" si="191"/>
        <v>130.22999999999999</v>
      </c>
      <c r="R2445" s="12" t="s">
        <v>8293</v>
      </c>
      <c r="S2445" s="17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>
        <f t="shared" si="190"/>
        <v>109</v>
      </c>
      <c r="Q2446">
        <f t="shared" si="191"/>
        <v>53.41</v>
      </c>
      <c r="R2446" s="12" t="s">
        <v>8293</v>
      </c>
      <c r="S2446" s="17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>
        <f t="shared" si="190"/>
        <v>173</v>
      </c>
      <c r="Q2447">
        <f t="shared" si="191"/>
        <v>75.13</v>
      </c>
      <c r="R2447" s="12" t="s">
        <v>8293</v>
      </c>
      <c r="S2447" s="17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>
        <f t="shared" si="190"/>
        <v>168</v>
      </c>
      <c r="Q2448">
        <f t="shared" si="191"/>
        <v>75.67</v>
      </c>
      <c r="R2448" s="12" t="s">
        <v>8293</v>
      </c>
      <c r="S2448" s="17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>
        <f t="shared" si="190"/>
        <v>427</v>
      </c>
      <c r="Q2449">
        <f t="shared" si="191"/>
        <v>31.69</v>
      </c>
      <c r="R2449" s="12" t="s">
        <v>8293</v>
      </c>
      <c r="S2449" s="17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>
        <f t="shared" si="190"/>
        <v>108</v>
      </c>
      <c r="Q2450">
        <f t="shared" si="191"/>
        <v>47.78</v>
      </c>
      <c r="R2450" s="12" t="s">
        <v>8293</v>
      </c>
      <c r="S2450" s="17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>
        <f t="shared" si="190"/>
        <v>108</v>
      </c>
      <c r="Q2451">
        <f t="shared" si="191"/>
        <v>90</v>
      </c>
      <c r="R2451" s="12" t="s">
        <v>8293</v>
      </c>
      <c r="S2451" s="17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>
        <f t="shared" si="190"/>
        <v>102</v>
      </c>
      <c r="Q2452">
        <f t="shared" si="191"/>
        <v>149.31</v>
      </c>
      <c r="R2452" s="12" t="s">
        <v>8293</v>
      </c>
      <c r="S2452" s="17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>
        <f t="shared" si="190"/>
        <v>115</v>
      </c>
      <c r="Q2453">
        <f t="shared" si="191"/>
        <v>62.07</v>
      </c>
      <c r="R2453" s="12" t="s">
        <v>8293</v>
      </c>
      <c r="S2453" s="17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>
        <f t="shared" si="190"/>
        <v>134</v>
      </c>
      <c r="Q2454">
        <f t="shared" si="191"/>
        <v>53.4</v>
      </c>
      <c r="R2454" s="12" t="s">
        <v>8293</v>
      </c>
      <c r="S2454" s="17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>
        <f t="shared" si="190"/>
        <v>155</v>
      </c>
      <c r="Q2455">
        <f t="shared" si="191"/>
        <v>69.27</v>
      </c>
      <c r="R2455" s="12" t="s">
        <v>8293</v>
      </c>
      <c r="S2455" s="17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>
        <f t="shared" si="190"/>
        <v>101</v>
      </c>
      <c r="Q2456">
        <f t="shared" si="191"/>
        <v>271.51</v>
      </c>
      <c r="R2456" s="12" t="s">
        <v>8293</v>
      </c>
      <c r="S2456" s="17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>
        <f t="shared" si="190"/>
        <v>182</v>
      </c>
      <c r="Q2457">
        <f t="shared" si="191"/>
        <v>34.130000000000003</v>
      </c>
      <c r="R2457" s="12" t="s">
        <v>8293</v>
      </c>
      <c r="S2457" s="17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>
        <f t="shared" si="190"/>
        <v>181</v>
      </c>
      <c r="Q2458">
        <f t="shared" si="191"/>
        <v>40.49</v>
      </c>
      <c r="R2458" s="12" t="s">
        <v>8293</v>
      </c>
      <c r="S2458" s="17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>
        <f t="shared" si="190"/>
        <v>102</v>
      </c>
      <c r="Q2459">
        <f t="shared" si="191"/>
        <v>189.76</v>
      </c>
      <c r="R2459" s="12" t="s">
        <v>8293</v>
      </c>
      <c r="S2459" s="17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>
        <f t="shared" si="190"/>
        <v>110</v>
      </c>
      <c r="Q2460">
        <f t="shared" si="191"/>
        <v>68.86</v>
      </c>
      <c r="R2460" s="12" t="s">
        <v>8293</v>
      </c>
      <c r="S2460" s="17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>
        <f t="shared" si="190"/>
        <v>102</v>
      </c>
      <c r="Q2461">
        <f t="shared" si="191"/>
        <v>108.78</v>
      </c>
      <c r="R2461" s="12" t="s">
        <v>8293</v>
      </c>
      <c r="S2461" s="17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>
        <f t="shared" si="190"/>
        <v>101</v>
      </c>
      <c r="Q2462">
        <f t="shared" si="191"/>
        <v>125.99</v>
      </c>
      <c r="R2462" s="12" t="s">
        <v>8293</v>
      </c>
      <c r="S2462" s="17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>
        <f t="shared" si="190"/>
        <v>104</v>
      </c>
      <c r="Q2463">
        <f t="shared" si="191"/>
        <v>90.52</v>
      </c>
      <c r="R2463" s="12" t="s">
        <v>8282</v>
      </c>
      <c r="S2463" s="17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>
        <f t="shared" si="190"/>
        <v>111</v>
      </c>
      <c r="Q2464">
        <f t="shared" si="191"/>
        <v>28.88</v>
      </c>
      <c r="R2464" s="12" t="s">
        <v>8282</v>
      </c>
      <c r="S2464" s="17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>
        <f t="shared" si="190"/>
        <v>116</v>
      </c>
      <c r="Q2465">
        <f t="shared" si="191"/>
        <v>31</v>
      </c>
      <c r="R2465" s="12" t="s">
        <v>8282</v>
      </c>
      <c r="S2465" s="17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>
        <f t="shared" si="190"/>
        <v>111</v>
      </c>
      <c r="Q2466">
        <f t="shared" si="191"/>
        <v>51.67</v>
      </c>
      <c r="R2466" s="12" t="s">
        <v>8282</v>
      </c>
      <c r="S2466" s="17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>
        <f t="shared" si="190"/>
        <v>180</v>
      </c>
      <c r="Q2467">
        <f t="shared" si="191"/>
        <v>26.27</v>
      </c>
      <c r="R2467" s="12" t="s">
        <v>8282</v>
      </c>
      <c r="S2467" s="17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>
        <f t="shared" si="190"/>
        <v>100</v>
      </c>
      <c r="Q2468">
        <f t="shared" si="191"/>
        <v>48.08</v>
      </c>
      <c r="R2468" s="12" t="s">
        <v>8282</v>
      </c>
      <c r="S2468" s="17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>
        <f t="shared" si="190"/>
        <v>119</v>
      </c>
      <c r="Q2469">
        <f t="shared" si="191"/>
        <v>27.56</v>
      </c>
      <c r="R2469" s="12" t="s">
        <v>8282</v>
      </c>
      <c r="S2469" s="17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>
        <f t="shared" si="190"/>
        <v>107</v>
      </c>
      <c r="Q2470">
        <f t="shared" si="191"/>
        <v>36.97</v>
      </c>
      <c r="R2470" s="12" t="s">
        <v>8282</v>
      </c>
      <c r="S2470" s="17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>
        <f t="shared" si="190"/>
        <v>114</v>
      </c>
      <c r="Q2471">
        <f t="shared" si="191"/>
        <v>29.02</v>
      </c>
      <c r="R2471" s="12" t="s">
        <v>8282</v>
      </c>
      <c r="S2471" s="17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>
        <f t="shared" si="190"/>
        <v>103</v>
      </c>
      <c r="Q2472">
        <f t="shared" si="191"/>
        <v>28.66</v>
      </c>
      <c r="R2472" s="12" t="s">
        <v>8282</v>
      </c>
      <c r="S2472" s="17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>
        <f t="shared" si="190"/>
        <v>128</v>
      </c>
      <c r="Q2473">
        <f t="shared" si="191"/>
        <v>37.65</v>
      </c>
      <c r="R2473" s="12" t="s">
        <v>8282</v>
      </c>
      <c r="S2473" s="17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>
        <f t="shared" si="190"/>
        <v>136</v>
      </c>
      <c r="Q2474">
        <f t="shared" si="191"/>
        <v>97.9</v>
      </c>
      <c r="R2474" s="12" t="s">
        <v>8282</v>
      </c>
      <c r="S2474" s="17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>
        <f t="shared" si="190"/>
        <v>100</v>
      </c>
      <c r="Q2475">
        <f t="shared" si="191"/>
        <v>42.55</v>
      </c>
      <c r="R2475" s="12" t="s">
        <v>8282</v>
      </c>
      <c r="S2475" s="17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>
        <f t="shared" si="190"/>
        <v>100</v>
      </c>
      <c r="Q2476">
        <f t="shared" si="191"/>
        <v>131.58000000000001</v>
      </c>
      <c r="R2476" s="12" t="s">
        <v>8282</v>
      </c>
      <c r="S2476" s="17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>
        <f t="shared" si="190"/>
        <v>105</v>
      </c>
      <c r="Q2477">
        <f t="shared" si="191"/>
        <v>32.32</v>
      </c>
      <c r="R2477" s="12" t="s">
        <v>8282</v>
      </c>
      <c r="S2477" s="17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>
        <f t="shared" si="190"/>
        <v>105</v>
      </c>
      <c r="Q2478">
        <f t="shared" si="191"/>
        <v>61.1</v>
      </c>
      <c r="R2478" s="12" t="s">
        <v>8282</v>
      </c>
      <c r="S2478" s="17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>
        <f t="shared" si="190"/>
        <v>171</v>
      </c>
      <c r="Q2479">
        <f t="shared" si="191"/>
        <v>31.34</v>
      </c>
      <c r="R2479" s="12" t="s">
        <v>8282</v>
      </c>
      <c r="S2479" s="17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>
        <f t="shared" si="190"/>
        <v>128</v>
      </c>
      <c r="Q2480">
        <f t="shared" si="191"/>
        <v>129.11000000000001</v>
      </c>
      <c r="R2480" s="12" t="s">
        <v>8282</v>
      </c>
      <c r="S2480" s="17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>
        <f t="shared" si="190"/>
        <v>133</v>
      </c>
      <c r="Q2481">
        <f t="shared" si="191"/>
        <v>25.02</v>
      </c>
      <c r="R2481" s="12" t="s">
        <v>8282</v>
      </c>
      <c r="S2481" s="17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>
        <f t="shared" si="190"/>
        <v>100</v>
      </c>
      <c r="Q2482">
        <f t="shared" si="191"/>
        <v>250</v>
      </c>
      <c r="R2482" s="12" t="s">
        <v>8282</v>
      </c>
      <c r="S2482" s="17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>
        <f t="shared" si="190"/>
        <v>113</v>
      </c>
      <c r="Q2483">
        <f t="shared" si="191"/>
        <v>47.54</v>
      </c>
      <c r="R2483" s="12" t="s">
        <v>8282</v>
      </c>
      <c r="S2483" s="17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>
        <f t="shared" si="190"/>
        <v>100</v>
      </c>
      <c r="Q2484">
        <f t="shared" si="191"/>
        <v>40.04</v>
      </c>
      <c r="R2484" s="12" t="s">
        <v>8282</v>
      </c>
      <c r="S2484" s="17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>
        <f t="shared" si="190"/>
        <v>114</v>
      </c>
      <c r="Q2485">
        <f t="shared" si="191"/>
        <v>65.84</v>
      </c>
      <c r="R2485" s="12" t="s">
        <v>8282</v>
      </c>
      <c r="S2485" s="17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>
        <f t="shared" si="190"/>
        <v>119</v>
      </c>
      <c r="Q2486">
        <f t="shared" si="191"/>
        <v>46.4</v>
      </c>
      <c r="R2486" s="12" t="s">
        <v>8282</v>
      </c>
      <c r="S2486" s="17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>
        <f t="shared" si="190"/>
        <v>103</v>
      </c>
      <c r="Q2487">
        <f t="shared" si="191"/>
        <v>50.37</v>
      </c>
      <c r="R2487" s="12" t="s">
        <v>8282</v>
      </c>
      <c r="S2487" s="17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>
        <f t="shared" si="190"/>
        <v>266</v>
      </c>
      <c r="Q2488">
        <f t="shared" si="191"/>
        <v>26.57</v>
      </c>
      <c r="R2488" s="12" t="s">
        <v>8282</v>
      </c>
      <c r="S2488" s="17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>
        <f t="shared" si="190"/>
        <v>100</v>
      </c>
      <c r="Q2489">
        <f t="shared" si="191"/>
        <v>39.49</v>
      </c>
      <c r="R2489" s="12" t="s">
        <v>8282</v>
      </c>
      <c r="S2489" s="17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>
        <f t="shared" si="190"/>
        <v>107</v>
      </c>
      <c r="Q2490">
        <f t="shared" si="191"/>
        <v>49.25</v>
      </c>
      <c r="R2490" s="12" t="s">
        <v>8282</v>
      </c>
      <c r="S2490" s="17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>
        <f t="shared" si="190"/>
        <v>134</v>
      </c>
      <c r="Q2491">
        <f t="shared" si="191"/>
        <v>62.38</v>
      </c>
      <c r="R2491" s="12" t="s">
        <v>8282</v>
      </c>
      <c r="S2491" s="17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>
        <f t="shared" si="190"/>
        <v>121</v>
      </c>
      <c r="Q2492">
        <f t="shared" si="191"/>
        <v>37.94</v>
      </c>
      <c r="R2492" s="12" t="s">
        <v>8282</v>
      </c>
      <c r="S2492" s="17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>
        <f t="shared" si="190"/>
        <v>103</v>
      </c>
      <c r="Q2493">
        <f t="shared" si="191"/>
        <v>51.6</v>
      </c>
      <c r="R2493" s="12" t="s">
        <v>8282</v>
      </c>
      <c r="S2493" s="17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>
        <f t="shared" si="190"/>
        <v>125</v>
      </c>
      <c r="Q2494">
        <f t="shared" si="191"/>
        <v>27.78</v>
      </c>
      <c r="R2494" s="12" t="s">
        <v>8282</v>
      </c>
      <c r="S2494" s="17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>
        <f t="shared" si="190"/>
        <v>129</v>
      </c>
      <c r="Q2495">
        <f t="shared" si="191"/>
        <v>99.38</v>
      </c>
      <c r="R2495" s="12" t="s">
        <v>8282</v>
      </c>
      <c r="S2495" s="17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>
        <f t="shared" si="190"/>
        <v>101</v>
      </c>
      <c r="Q2496">
        <f t="shared" si="191"/>
        <v>38.85</v>
      </c>
      <c r="R2496" s="12" t="s">
        <v>8282</v>
      </c>
      <c r="S2496" s="17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>
        <f t="shared" si="190"/>
        <v>128</v>
      </c>
      <c r="Q2497">
        <f t="shared" si="191"/>
        <v>45.55</v>
      </c>
      <c r="R2497" s="12" t="s">
        <v>8282</v>
      </c>
      <c r="S2497" s="17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>
        <f t="shared" si="190"/>
        <v>100</v>
      </c>
      <c r="Q2498">
        <f t="shared" si="191"/>
        <v>600</v>
      </c>
      <c r="R2498" s="12" t="s">
        <v>8282</v>
      </c>
      <c r="S2498" s="17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>
        <f t="shared" ref="P2499:P2562" si="195">ROUND(E2499/D2499*100,0)</f>
        <v>113</v>
      </c>
      <c r="Q2499">
        <f t="shared" ref="Q2499:Q2562" si="196">IFERROR(ROUND(E2499/L2499,2),0)</f>
        <v>80.55</v>
      </c>
      <c r="R2499" s="12" t="s">
        <v>8282</v>
      </c>
      <c r="S2499" s="17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>
        <f t="shared" si="195"/>
        <v>106</v>
      </c>
      <c r="Q2500">
        <f t="shared" si="196"/>
        <v>52.8</v>
      </c>
      <c r="R2500" s="12" t="s">
        <v>8282</v>
      </c>
      <c r="S2500" s="17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>
        <f t="shared" si="195"/>
        <v>203</v>
      </c>
      <c r="Q2501">
        <f t="shared" si="196"/>
        <v>47.68</v>
      </c>
      <c r="R2501" s="12" t="s">
        <v>8282</v>
      </c>
      <c r="S2501" s="17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>
        <f t="shared" si="195"/>
        <v>113</v>
      </c>
      <c r="Q2502">
        <f t="shared" si="196"/>
        <v>23.45</v>
      </c>
      <c r="R2502" s="12" t="s">
        <v>8282</v>
      </c>
      <c r="S2502" s="17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>
        <f t="shared" si="195"/>
        <v>3</v>
      </c>
      <c r="Q2503">
        <f t="shared" si="196"/>
        <v>40.14</v>
      </c>
      <c r="R2503" s="12" t="s">
        <v>8293</v>
      </c>
      <c r="S2503" s="17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>
        <f t="shared" si="195"/>
        <v>0</v>
      </c>
      <c r="Q2504">
        <f t="shared" si="196"/>
        <v>17.2</v>
      </c>
      <c r="R2504" s="12" t="s">
        <v>8293</v>
      </c>
      <c r="S2504" s="17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>
        <f t="shared" si="195"/>
        <v>0</v>
      </c>
      <c r="Q2505">
        <f t="shared" si="196"/>
        <v>0</v>
      </c>
      <c r="R2505" s="12" t="s">
        <v>8293</v>
      </c>
      <c r="S2505" s="17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>
        <f t="shared" si="195"/>
        <v>0</v>
      </c>
      <c r="Q2506">
        <f t="shared" si="196"/>
        <v>0</v>
      </c>
      <c r="R2506" s="12" t="s">
        <v>8293</v>
      </c>
      <c r="S2506" s="17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>
        <f t="shared" si="195"/>
        <v>0</v>
      </c>
      <c r="Q2507">
        <f t="shared" si="196"/>
        <v>0</v>
      </c>
      <c r="R2507" s="12" t="s">
        <v>8293</v>
      </c>
      <c r="S2507" s="17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>
        <f t="shared" si="195"/>
        <v>1</v>
      </c>
      <c r="Q2508">
        <f t="shared" si="196"/>
        <v>15</v>
      </c>
      <c r="R2508" s="12" t="s">
        <v>8293</v>
      </c>
      <c r="S2508" s="17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>
        <f t="shared" si="195"/>
        <v>0</v>
      </c>
      <c r="Q2509">
        <f t="shared" si="196"/>
        <v>0</v>
      </c>
      <c r="R2509" s="12" t="s">
        <v>8293</v>
      </c>
      <c r="S2509" s="17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>
        <f t="shared" si="195"/>
        <v>0</v>
      </c>
      <c r="Q2510">
        <f t="shared" si="196"/>
        <v>0</v>
      </c>
      <c r="R2510" s="12" t="s">
        <v>8293</v>
      </c>
      <c r="S2510" s="17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>
        <f t="shared" si="195"/>
        <v>1</v>
      </c>
      <c r="Q2511">
        <f t="shared" si="196"/>
        <v>35.71</v>
      </c>
      <c r="R2511" s="12" t="s">
        <v>8293</v>
      </c>
      <c r="S2511" s="17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>
        <f t="shared" si="195"/>
        <v>0</v>
      </c>
      <c r="Q2512">
        <f t="shared" si="196"/>
        <v>37.5</v>
      </c>
      <c r="R2512" s="12" t="s">
        <v>8293</v>
      </c>
      <c r="S2512" s="17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>
        <f t="shared" si="195"/>
        <v>0</v>
      </c>
      <c r="Q2513">
        <f t="shared" si="196"/>
        <v>0</v>
      </c>
      <c r="R2513" s="12" t="s">
        <v>8293</v>
      </c>
      <c r="S2513" s="17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>
        <f t="shared" si="195"/>
        <v>0</v>
      </c>
      <c r="Q2514">
        <f t="shared" si="196"/>
        <v>0</v>
      </c>
      <c r="R2514" s="12" t="s">
        <v>8293</v>
      </c>
      <c r="S2514" s="17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>
        <f t="shared" si="195"/>
        <v>0</v>
      </c>
      <c r="Q2515">
        <f t="shared" si="196"/>
        <v>0</v>
      </c>
      <c r="R2515" s="12" t="s">
        <v>8293</v>
      </c>
      <c r="S2515" s="17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>
        <f t="shared" si="195"/>
        <v>2</v>
      </c>
      <c r="Q2516">
        <f t="shared" si="196"/>
        <v>52.5</v>
      </c>
      <c r="R2516" s="12" t="s">
        <v>8293</v>
      </c>
      <c r="S2516" s="17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>
        <f t="shared" si="195"/>
        <v>19</v>
      </c>
      <c r="Q2517">
        <f t="shared" si="196"/>
        <v>77.5</v>
      </c>
      <c r="R2517" s="12" t="s">
        <v>8293</v>
      </c>
      <c r="S2517" s="17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>
        <f t="shared" si="195"/>
        <v>0</v>
      </c>
      <c r="Q2518">
        <f t="shared" si="196"/>
        <v>0</v>
      </c>
      <c r="R2518" s="12" t="s">
        <v>8293</v>
      </c>
      <c r="S2518" s="17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>
        <f t="shared" si="195"/>
        <v>10</v>
      </c>
      <c r="Q2519">
        <f t="shared" si="196"/>
        <v>53.55</v>
      </c>
      <c r="R2519" s="12" t="s">
        <v>8293</v>
      </c>
      <c r="S2519" s="17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>
        <f t="shared" si="195"/>
        <v>0</v>
      </c>
      <c r="Q2520">
        <f t="shared" si="196"/>
        <v>0</v>
      </c>
      <c r="R2520" s="12" t="s">
        <v>8293</v>
      </c>
      <c r="S2520" s="17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>
        <f t="shared" si="195"/>
        <v>0</v>
      </c>
      <c r="Q2521">
        <f t="shared" si="196"/>
        <v>16.25</v>
      </c>
      <c r="R2521" s="12" t="s">
        <v>8293</v>
      </c>
      <c r="S2521" s="17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>
        <f t="shared" si="195"/>
        <v>0</v>
      </c>
      <c r="Q2522">
        <f t="shared" si="196"/>
        <v>0</v>
      </c>
      <c r="R2522" s="12" t="s">
        <v>8293</v>
      </c>
      <c r="S2522" s="17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>
        <f t="shared" si="195"/>
        <v>109</v>
      </c>
      <c r="Q2523">
        <f t="shared" si="196"/>
        <v>103.68</v>
      </c>
      <c r="R2523" s="12" t="s">
        <v>8282</v>
      </c>
      <c r="S2523" s="17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>
        <f t="shared" si="195"/>
        <v>100</v>
      </c>
      <c r="Q2524">
        <f t="shared" si="196"/>
        <v>185.19</v>
      </c>
      <c r="R2524" s="12" t="s">
        <v>8282</v>
      </c>
      <c r="S2524" s="17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>
        <f t="shared" si="195"/>
        <v>156</v>
      </c>
      <c r="Q2525">
        <f t="shared" si="196"/>
        <v>54.15</v>
      </c>
      <c r="R2525" s="12" t="s">
        <v>8282</v>
      </c>
      <c r="S2525" s="17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>
        <f t="shared" si="195"/>
        <v>102</v>
      </c>
      <c r="Q2526">
        <f t="shared" si="196"/>
        <v>177.21</v>
      </c>
      <c r="R2526" s="12" t="s">
        <v>8282</v>
      </c>
      <c r="S2526" s="17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>
        <f t="shared" si="195"/>
        <v>100</v>
      </c>
      <c r="Q2527">
        <f t="shared" si="196"/>
        <v>100.33</v>
      </c>
      <c r="R2527" s="12" t="s">
        <v>8282</v>
      </c>
      <c r="S2527" s="17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>
        <f t="shared" si="195"/>
        <v>113</v>
      </c>
      <c r="Q2528">
        <f t="shared" si="196"/>
        <v>136.91</v>
      </c>
      <c r="R2528" s="12" t="s">
        <v>8282</v>
      </c>
      <c r="S2528" s="17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>
        <f t="shared" si="195"/>
        <v>102</v>
      </c>
      <c r="Q2529">
        <f t="shared" si="196"/>
        <v>57.54</v>
      </c>
      <c r="R2529" s="12" t="s">
        <v>8282</v>
      </c>
      <c r="S2529" s="17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>
        <f t="shared" si="195"/>
        <v>107</v>
      </c>
      <c r="Q2530">
        <f t="shared" si="196"/>
        <v>52.96</v>
      </c>
      <c r="R2530" s="12" t="s">
        <v>8282</v>
      </c>
      <c r="S2530" s="17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>
        <f t="shared" si="195"/>
        <v>104</v>
      </c>
      <c r="Q2531">
        <f t="shared" si="196"/>
        <v>82.33</v>
      </c>
      <c r="R2531" s="12" t="s">
        <v>8282</v>
      </c>
      <c r="S2531" s="17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>
        <f t="shared" si="195"/>
        <v>100</v>
      </c>
      <c r="Q2532">
        <f t="shared" si="196"/>
        <v>135.41999999999999</v>
      </c>
      <c r="R2532" s="12" t="s">
        <v>8282</v>
      </c>
      <c r="S2532" s="17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>
        <f t="shared" si="195"/>
        <v>100</v>
      </c>
      <c r="Q2533">
        <f t="shared" si="196"/>
        <v>74.069999999999993</v>
      </c>
      <c r="R2533" s="12" t="s">
        <v>8282</v>
      </c>
      <c r="S2533" s="17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>
        <f t="shared" si="195"/>
        <v>126</v>
      </c>
      <c r="Q2534">
        <f t="shared" si="196"/>
        <v>84.08</v>
      </c>
      <c r="R2534" s="12" t="s">
        <v>8282</v>
      </c>
      <c r="S2534" s="17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>
        <f t="shared" si="195"/>
        <v>111</v>
      </c>
      <c r="Q2535">
        <f t="shared" si="196"/>
        <v>61.03</v>
      </c>
      <c r="R2535" s="12" t="s">
        <v>8282</v>
      </c>
      <c r="S2535" s="17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>
        <f t="shared" si="195"/>
        <v>105</v>
      </c>
      <c r="Q2536">
        <f t="shared" si="196"/>
        <v>150</v>
      </c>
      <c r="R2536" s="12" t="s">
        <v>8282</v>
      </c>
      <c r="S2536" s="17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>
        <f t="shared" si="195"/>
        <v>104</v>
      </c>
      <c r="Q2537">
        <f t="shared" si="196"/>
        <v>266.08999999999997</v>
      </c>
      <c r="R2537" s="12" t="s">
        <v>8282</v>
      </c>
      <c r="S2537" s="17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>
        <f t="shared" si="195"/>
        <v>116</v>
      </c>
      <c r="Q2538">
        <f t="shared" si="196"/>
        <v>7.25</v>
      </c>
      <c r="R2538" s="12" t="s">
        <v>8282</v>
      </c>
      <c r="S2538" s="17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>
        <f t="shared" si="195"/>
        <v>110</v>
      </c>
      <c r="Q2539">
        <f t="shared" si="196"/>
        <v>100</v>
      </c>
      <c r="R2539" s="12" t="s">
        <v>8282</v>
      </c>
      <c r="S2539" s="17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>
        <f t="shared" si="195"/>
        <v>113</v>
      </c>
      <c r="Q2540">
        <f t="shared" si="196"/>
        <v>109.96</v>
      </c>
      <c r="R2540" s="12" t="s">
        <v>8282</v>
      </c>
      <c r="S2540" s="17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>
        <f t="shared" si="195"/>
        <v>100</v>
      </c>
      <c r="Q2541">
        <f t="shared" si="196"/>
        <v>169.92</v>
      </c>
      <c r="R2541" s="12" t="s">
        <v>8282</v>
      </c>
      <c r="S2541" s="17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>
        <f t="shared" si="195"/>
        <v>103</v>
      </c>
      <c r="Q2542">
        <f t="shared" si="196"/>
        <v>95.74</v>
      </c>
      <c r="R2542" s="12" t="s">
        <v>8282</v>
      </c>
      <c r="S2542" s="17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>
        <f t="shared" si="195"/>
        <v>107</v>
      </c>
      <c r="Q2543">
        <f t="shared" si="196"/>
        <v>59.46</v>
      </c>
      <c r="R2543" s="12" t="s">
        <v>8282</v>
      </c>
      <c r="S2543" s="17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>
        <f t="shared" si="195"/>
        <v>104</v>
      </c>
      <c r="Q2544">
        <f t="shared" si="196"/>
        <v>55.77</v>
      </c>
      <c r="R2544" s="12" t="s">
        <v>8282</v>
      </c>
      <c r="S2544" s="17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>
        <f t="shared" si="195"/>
        <v>156</v>
      </c>
      <c r="Q2545">
        <f t="shared" si="196"/>
        <v>30.08</v>
      </c>
      <c r="R2545" s="12" t="s">
        <v>8282</v>
      </c>
      <c r="S2545" s="17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>
        <f t="shared" si="195"/>
        <v>101</v>
      </c>
      <c r="Q2546">
        <f t="shared" si="196"/>
        <v>88.44</v>
      </c>
      <c r="R2546" s="12" t="s">
        <v>8282</v>
      </c>
      <c r="S2546" s="17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>
        <f t="shared" si="195"/>
        <v>195</v>
      </c>
      <c r="Q2547">
        <f t="shared" si="196"/>
        <v>64.03</v>
      </c>
      <c r="R2547" s="12" t="s">
        <v>8282</v>
      </c>
      <c r="S2547" s="17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>
        <f t="shared" si="195"/>
        <v>112</v>
      </c>
      <c r="Q2548">
        <f t="shared" si="196"/>
        <v>60.15</v>
      </c>
      <c r="R2548" s="12" t="s">
        <v>8282</v>
      </c>
      <c r="S2548" s="17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>
        <f t="shared" si="195"/>
        <v>120</v>
      </c>
      <c r="Q2549">
        <f t="shared" si="196"/>
        <v>49.19</v>
      </c>
      <c r="R2549" s="12" t="s">
        <v>8282</v>
      </c>
      <c r="S2549" s="17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>
        <f t="shared" si="195"/>
        <v>102</v>
      </c>
      <c r="Q2550">
        <f t="shared" si="196"/>
        <v>165.16</v>
      </c>
      <c r="R2550" s="12" t="s">
        <v>8282</v>
      </c>
      <c r="S2550" s="17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>
        <f t="shared" si="195"/>
        <v>103</v>
      </c>
      <c r="Q2551">
        <f t="shared" si="196"/>
        <v>43.62</v>
      </c>
      <c r="R2551" s="12" t="s">
        <v>8282</v>
      </c>
      <c r="S2551" s="17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>
        <f t="shared" si="195"/>
        <v>101</v>
      </c>
      <c r="Q2552">
        <f t="shared" si="196"/>
        <v>43.7</v>
      </c>
      <c r="R2552" s="12" t="s">
        <v>8282</v>
      </c>
      <c r="S2552" s="17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>
        <f t="shared" si="195"/>
        <v>103</v>
      </c>
      <c r="Q2553">
        <f t="shared" si="196"/>
        <v>67.42</v>
      </c>
      <c r="R2553" s="12" t="s">
        <v>8282</v>
      </c>
      <c r="S2553" s="17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>
        <f t="shared" si="195"/>
        <v>107</v>
      </c>
      <c r="Q2554">
        <f t="shared" si="196"/>
        <v>177.5</v>
      </c>
      <c r="R2554" s="12" t="s">
        <v>8282</v>
      </c>
      <c r="S2554" s="17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>
        <f t="shared" si="195"/>
        <v>156</v>
      </c>
      <c r="Q2555">
        <f t="shared" si="196"/>
        <v>38.880000000000003</v>
      </c>
      <c r="R2555" s="12" t="s">
        <v>8282</v>
      </c>
      <c r="S2555" s="17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>
        <f t="shared" si="195"/>
        <v>123</v>
      </c>
      <c r="Q2556">
        <f t="shared" si="196"/>
        <v>54.99</v>
      </c>
      <c r="R2556" s="12" t="s">
        <v>8282</v>
      </c>
      <c r="S2556" s="17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>
        <f t="shared" si="195"/>
        <v>107</v>
      </c>
      <c r="Q2557">
        <f t="shared" si="196"/>
        <v>61.34</v>
      </c>
      <c r="R2557" s="12" t="s">
        <v>8282</v>
      </c>
      <c r="S2557" s="17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>
        <f t="shared" si="195"/>
        <v>106</v>
      </c>
      <c r="Q2558">
        <f t="shared" si="196"/>
        <v>23.12</v>
      </c>
      <c r="R2558" s="12" t="s">
        <v>8282</v>
      </c>
      <c r="S2558" s="17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>
        <f t="shared" si="195"/>
        <v>118</v>
      </c>
      <c r="Q2559">
        <f t="shared" si="196"/>
        <v>29.61</v>
      </c>
      <c r="R2559" s="12" t="s">
        <v>8282</v>
      </c>
      <c r="S2559" s="17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>
        <f t="shared" si="195"/>
        <v>109</v>
      </c>
      <c r="Q2560">
        <f t="shared" si="196"/>
        <v>75.61</v>
      </c>
      <c r="R2560" s="12" t="s">
        <v>8282</v>
      </c>
      <c r="S2560" s="17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>
        <f t="shared" si="195"/>
        <v>111</v>
      </c>
      <c r="Q2561">
        <f t="shared" si="196"/>
        <v>35.6</v>
      </c>
      <c r="R2561" s="12" t="s">
        <v>8282</v>
      </c>
      <c r="S2561" s="17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>
        <f t="shared" si="195"/>
        <v>100</v>
      </c>
      <c r="Q2562">
        <f t="shared" si="196"/>
        <v>143</v>
      </c>
      <c r="R2562" s="12" t="s">
        <v>8282</v>
      </c>
      <c r="S2562" s="17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>
        <f t="shared" ref="P2563:P2626" si="200">ROUND(E2563/D2563*100,0)</f>
        <v>0</v>
      </c>
      <c r="Q2563">
        <f t="shared" ref="Q2563:Q2626" si="201">IFERROR(ROUND(E2563/L2563,2),0)</f>
        <v>0</v>
      </c>
      <c r="R2563" s="12" t="s">
        <v>8293</v>
      </c>
      <c r="S2563" s="17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>
        <f t="shared" si="200"/>
        <v>1</v>
      </c>
      <c r="Q2564">
        <f t="shared" si="201"/>
        <v>25</v>
      </c>
      <c r="R2564" s="12" t="s">
        <v>8293</v>
      </c>
      <c r="S2564" s="17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>
        <f t="shared" si="200"/>
        <v>0</v>
      </c>
      <c r="Q2565">
        <f t="shared" si="201"/>
        <v>0</v>
      </c>
      <c r="R2565" s="12" t="s">
        <v>8293</v>
      </c>
      <c r="S2565" s="17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>
        <f t="shared" si="200"/>
        <v>0</v>
      </c>
      <c r="Q2566">
        <f t="shared" si="201"/>
        <v>0</v>
      </c>
      <c r="R2566" s="12" t="s">
        <v>8293</v>
      </c>
      <c r="S2566" s="17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>
        <f t="shared" si="200"/>
        <v>1</v>
      </c>
      <c r="Q2567">
        <f t="shared" si="201"/>
        <v>100</v>
      </c>
      <c r="R2567" s="12" t="s">
        <v>8293</v>
      </c>
      <c r="S2567" s="17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>
        <f t="shared" si="200"/>
        <v>0</v>
      </c>
      <c r="Q2568">
        <f t="shared" si="201"/>
        <v>0</v>
      </c>
      <c r="R2568" s="12" t="s">
        <v>8293</v>
      </c>
      <c r="S2568" s="17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>
        <f t="shared" si="200"/>
        <v>0</v>
      </c>
      <c r="Q2569">
        <f t="shared" si="201"/>
        <v>60</v>
      </c>
      <c r="R2569" s="12" t="s">
        <v>8293</v>
      </c>
      <c r="S2569" s="17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>
        <f t="shared" si="200"/>
        <v>1</v>
      </c>
      <c r="Q2570">
        <f t="shared" si="201"/>
        <v>50</v>
      </c>
      <c r="R2570" s="12" t="s">
        <v>8293</v>
      </c>
      <c r="S2570" s="17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>
        <f t="shared" si="200"/>
        <v>2</v>
      </c>
      <c r="Q2571">
        <f t="shared" si="201"/>
        <v>72.5</v>
      </c>
      <c r="R2571" s="12" t="s">
        <v>8293</v>
      </c>
      <c r="S2571" s="17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>
        <f t="shared" si="200"/>
        <v>1</v>
      </c>
      <c r="Q2572">
        <f t="shared" si="201"/>
        <v>29.5</v>
      </c>
      <c r="R2572" s="12" t="s">
        <v>8293</v>
      </c>
      <c r="S2572" s="17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>
        <f t="shared" si="200"/>
        <v>0</v>
      </c>
      <c r="Q2573">
        <f t="shared" si="201"/>
        <v>62.5</v>
      </c>
      <c r="R2573" s="12" t="s">
        <v>8293</v>
      </c>
      <c r="S2573" s="17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>
        <f t="shared" si="200"/>
        <v>0</v>
      </c>
      <c r="Q2574">
        <f t="shared" si="201"/>
        <v>0</v>
      </c>
      <c r="R2574" s="12" t="s">
        <v>8293</v>
      </c>
      <c r="S2574" s="17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>
        <f t="shared" si="200"/>
        <v>0</v>
      </c>
      <c r="Q2575">
        <f t="shared" si="201"/>
        <v>0</v>
      </c>
      <c r="R2575" s="12" t="s">
        <v>8293</v>
      </c>
      <c r="S2575" s="17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>
        <f t="shared" si="200"/>
        <v>0</v>
      </c>
      <c r="Q2576">
        <f t="shared" si="201"/>
        <v>0</v>
      </c>
      <c r="R2576" s="12" t="s">
        <v>8293</v>
      </c>
      <c r="S2576" s="17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>
        <f t="shared" si="200"/>
        <v>0</v>
      </c>
      <c r="Q2577">
        <f t="shared" si="201"/>
        <v>0</v>
      </c>
      <c r="R2577" s="12" t="s">
        <v>8293</v>
      </c>
      <c r="S2577" s="17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>
        <f t="shared" si="200"/>
        <v>0</v>
      </c>
      <c r="Q2578">
        <f t="shared" si="201"/>
        <v>0</v>
      </c>
      <c r="R2578" s="12" t="s">
        <v>8293</v>
      </c>
      <c r="S2578" s="17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>
        <f t="shared" si="200"/>
        <v>0</v>
      </c>
      <c r="Q2579">
        <f t="shared" si="201"/>
        <v>0</v>
      </c>
      <c r="R2579" s="12" t="s">
        <v>8293</v>
      </c>
      <c r="S2579" s="17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>
        <f t="shared" si="200"/>
        <v>0</v>
      </c>
      <c r="Q2580">
        <f t="shared" si="201"/>
        <v>0</v>
      </c>
      <c r="R2580" s="12" t="s">
        <v>8293</v>
      </c>
      <c r="S2580" s="17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>
        <f t="shared" si="200"/>
        <v>0</v>
      </c>
      <c r="Q2581">
        <f t="shared" si="201"/>
        <v>23.08</v>
      </c>
      <c r="R2581" s="12" t="s">
        <v>8293</v>
      </c>
      <c r="S2581" s="17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>
        <f t="shared" si="200"/>
        <v>1</v>
      </c>
      <c r="Q2582">
        <f t="shared" si="201"/>
        <v>25.5</v>
      </c>
      <c r="R2582" s="12" t="s">
        <v>8293</v>
      </c>
      <c r="S2582" s="17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>
        <f t="shared" si="200"/>
        <v>11</v>
      </c>
      <c r="Q2583">
        <f t="shared" si="201"/>
        <v>48.18</v>
      </c>
      <c r="R2583" s="12" t="s">
        <v>8293</v>
      </c>
      <c r="S2583" s="17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>
        <f t="shared" si="200"/>
        <v>0</v>
      </c>
      <c r="Q2584">
        <f t="shared" si="201"/>
        <v>1</v>
      </c>
      <c r="R2584" s="12" t="s">
        <v>8293</v>
      </c>
      <c r="S2584" s="17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>
        <f t="shared" si="200"/>
        <v>1</v>
      </c>
      <c r="Q2585">
        <f t="shared" si="201"/>
        <v>1</v>
      </c>
      <c r="R2585" s="12" t="s">
        <v>8293</v>
      </c>
      <c r="S2585" s="17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>
        <f t="shared" si="200"/>
        <v>0</v>
      </c>
      <c r="Q2586">
        <f t="shared" si="201"/>
        <v>0</v>
      </c>
      <c r="R2586" s="12" t="s">
        <v>8293</v>
      </c>
      <c r="S2586" s="17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>
        <f t="shared" si="200"/>
        <v>0</v>
      </c>
      <c r="Q2587">
        <f t="shared" si="201"/>
        <v>50</v>
      </c>
      <c r="R2587" s="12" t="s">
        <v>8293</v>
      </c>
      <c r="S2587" s="17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>
        <f t="shared" si="200"/>
        <v>0</v>
      </c>
      <c r="Q2588">
        <f t="shared" si="201"/>
        <v>5</v>
      </c>
      <c r="R2588" s="12" t="s">
        <v>8293</v>
      </c>
      <c r="S2588" s="17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>
        <f t="shared" si="200"/>
        <v>2</v>
      </c>
      <c r="Q2589">
        <f t="shared" si="201"/>
        <v>202.83</v>
      </c>
      <c r="R2589" s="12" t="s">
        <v>8293</v>
      </c>
      <c r="S2589" s="17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>
        <f t="shared" si="200"/>
        <v>4</v>
      </c>
      <c r="Q2590">
        <f t="shared" si="201"/>
        <v>29.13</v>
      </c>
      <c r="R2590" s="12" t="s">
        <v>8293</v>
      </c>
      <c r="S2590" s="17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>
        <f t="shared" si="200"/>
        <v>0</v>
      </c>
      <c r="Q2591">
        <f t="shared" si="201"/>
        <v>5</v>
      </c>
      <c r="R2591" s="12" t="s">
        <v>8293</v>
      </c>
      <c r="S2591" s="17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>
        <f t="shared" si="200"/>
        <v>0</v>
      </c>
      <c r="Q2592">
        <f t="shared" si="201"/>
        <v>0</v>
      </c>
      <c r="R2592" s="12" t="s">
        <v>8293</v>
      </c>
      <c r="S2592" s="17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>
        <f t="shared" si="200"/>
        <v>2</v>
      </c>
      <c r="Q2593">
        <f t="shared" si="201"/>
        <v>13</v>
      </c>
      <c r="R2593" s="12" t="s">
        <v>8293</v>
      </c>
      <c r="S2593" s="17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>
        <f t="shared" si="200"/>
        <v>0</v>
      </c>
      <c r="Q2594">
        <f t="shared" si="201"/>
        <v>50</v>
      </c>
      <c r="R2594" s="12" t="s">
        <v>8293</v>
      </c>
      <c r="S2594" s="17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>
        <f t="shared" si="200"/>
        <v>0</v>
      </c>
      <c r="Q2595">
        <f t="shared" si="201"/>
        <v>0</v>
      </c>
      <c r="R2595" s="12" t="s">
        <v>8293</v>
      </c>
      <c r="S2595" s="17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>
        <f t="shared" si="200"/>
        <v>0</v>
      </c>
      <c r="Q2596">
        <f t="shared" si="201"/>
        <v>1</v>
      </c>
      <c r="R2596" s="12" t="s">
        <v>8293</v>
      </c>
      <c r="S2596" s="17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>
        <f t="shared" si="200"/>
        <v>12</v>
      </c>
      <c r="Q2597">
        <f t="shared" si="201"/>
        <v>96.05</v>
      </c>
      <c r="R2597" s="12" t="s">
        <v>8293</v>
      </c>
      <c r="S2597" s="17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>
        <f t="shared" si="200"/>
        <v>24</v>
      </c>
      <c r="Q2598">
        <f t="shared" si="201"/>
        <v>305.77999999999997</v>
      </c>
      <c r="R2598" s="12" t="s">
        <v>8293</v>
      </c>
      <c r="S2598" s="17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>
        <f t="shared" si="200"/>
        <v>6</v>
      </c>
      <c r="Q2599">
        <f t="shared" si="201"/>
        <v>12.14</v>
      </c>
      <c r="R2599" s="12" t="s">
        <v>8293</v>
      </c>
      <c r="S2599" s="17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>
        <f t="shared" si="200"/>
        <v>39</v>
      </c>
      <c r="Q2600">
        <f t="shared" si="201"/>
        <v>83.57</v>
      </c>
      <c r="R2600" s="12" t="s">
        <v>8293</v>
      </c>
      <c r="S2600" s="17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>
        <f t="shared" si="200"/>
        <v>1</v>
      </c>
      <c r="Q2601">
        <f t="shared" si="201"/>
        <v>18</v>
      </c>
      <c r="R2601" s="12" t="s">
        <v>8293</v>
      </c>
      <c r="S2601" s="17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>
        <f t="shared" si="200"/>
        <v>7</v>
      </c>
      <c r="Q2602">
        <f t="shared" si="201"/>
        <v>115.53</v>
      </c>
      <c r="R2602" s="12" t="s">
        <v>8293</v>
      </c>
      <c r="S2602" s="17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>
        <f t="shared" si="200"/>
        <v>661</v>
      </c>
      <c r="Q2603">
        <f t="shared" si="201"/>
        <v>21.9</v>
      </c>
      <c r="R2603" s="12" t="s">
        <v>8276</v>
      </c>
      <c r="S2603" s="17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>
        <f t="shared" si="200"/>
        <v>326</v>
      </c>
      <c r="Q2604">
        <f t="shared" si="201"/>
        <v>80.02</v>
      </c>
      <c r="R2604" s="12" t="s">
        <v>8276</v>
      </c>
      <c r="S2604" s="17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>
        <f t="shared" si="200"/>
        <v>101</v>
      </c>
      <c r="Q2605">
        <f t="shared" si="201"/>
        <v>35.520000000000003</v>
      </c>
      <c r="R2605" s="12" t="s">
        <v>8276</v>
      </c>
      <c r="S2605" s="17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>
        <f t="shared" si="200"/>
        <v>104</v>
      </c>
      <c r="Q2606">
        <f t="shared" si="201"/>
        <v>64.930000000000007</v>
      </c>
      <c r="R2606" s="12" t="s">
        <v>8276</v>
      </c>
      <c r="S2606" s="17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>
        <f t="shared" si="200"/>
        <v>107</v>
      </c>
      <c r="Q2607">
        <f t="shared" si="201"/>
        <v>60.97</v>
      </c>
      <c r="R2607" s="12" t="s">
        <v>8276</v>
      </c>
      <c r="S2607" s="17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>
        <f t="shared" si="200"/>
        <v>110</v>
      </c>
      <c r="Q2608">
        <f t="shared" si="201"/>
        <v>31.44</v>
      </c>
      <c r="R2608" s="12" t="s">
        <v>8276</v>
      </c>
      <c r="S2608" s="17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>
        <f t="shared" si="200"/>
        <v>408</v>
      </c>
      <c r="Q2609">
        <f t="shared" si="201"/>
        <v>81.95</v>
      </c>
      <c r="R2609" s="12" t="s">
        <v>8276</v>
      </c>
      <c r="S2609" s="17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>
        <f t="shared" si="200"/>
        <v>224</v>
      </c>
      <c r="Q2610">
        <f t="shared" si="201"/>
        <v>58.93</v>
      </c>
      <c r="R2610" s="12" t="s">
        <v>8276</v>
      </c>
      <c r="S2610" s="17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>
        <f t="shared" si="200"/>
        <v>304</v>
      </c>
      <c r="Q2611">
        <f t="shared" si="201"/>
        <v>157.29</v>
      </c>
      <c r="R2611" s="12" t="s">
        <v>8276</v>
      </c>
      <c r="S2611" s="17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>
        <f t="shared" si="200"/>
        <v>141</v>
      </c>
      <c r="Q2612">
        <f t="shared" si="201"/>
        <v>55.76</v>
      </c>
      <c r="R2612" s="12" t="s">
        <v>8276</v>
      </c>
      <c r="S2612" s="17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>
        <f t="shared" si="200"/>
        <v>2791</v>
      </c>
      <c r="Q2613">
        <f t="shared" si="201"/>
        <v>83.8</v>
      </c>
      <c r="R2613" s="12" t="s">
        <v>8276</v>
      </c>
      <c r="S2613" s="17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>
        <f t="shared" si="200"/>
        <v>172</v>
      </c>
      <c r="Q2614">
        <f t="shared" si="201"/>
        <v>58.42</v>
      </c>
      <c r="R2614" s="12" t="s">
        <v>8276</v>
      </c>
      <c r="S2614" s="17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>
        <f t="shared" si="200"/>
        <v>101</v>
      </c>
      <c r="Q2615">
        <f t="shared" si="201"/>
        <v>270.57</v>
      </c>
      <c r="R2615" s="12" t="s">
        <v>8276</v>
      </c>
      <c r="S2615" s="17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>
        <f t="shared" si="200"/>
        <v>102</v>
      </c>
      <c r="Q2616">
        <f t="shared" si="201"/>
        <v>107.1</v>
      </c>
      <c r="R2616" s="12" t="s">
        <v>8276</v>
      </c>
      <c r="S2616" s="17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>
        <f t="shared" si="200"/>
        <v>170</v>
      </c>
      <c r="Q2617">
        <f t="shared" si="201"/>
        <v>47.18</v>
      </c>
      <c r="R2617" s="12" t="s">
        <v>8276</v>
      </c>
      <c r="S2617" s="17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>
        <f t="shared" si="200"/>
        <v>115</v>
      </c>
      <c r="Q2618">
        <f t="shared" si="201"/>
        <v>120.31</v>
      </c>
      <c r="R2618" s="12" t="s">
        <v>8276</v>
      </c>
      <c r="S2618" s="17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>
        <f t="shared" si="200"/>
        <v>878</v>
      </c>
      <c r="Q2619">
        <f t="shared" si="201"/>
        <v>27.6</v>
      </c>
      <c r="R2619" s="12" t="s">
        <v>8276</v>
      </c>
      <c r="S2619" s="17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>
        <f t="shared" si="200"/>
        <v>105</v>
      </c>
      <c r="Q2620">
        <f t="shared" si="201"/>
        <v>205.3</v>
      </c>
      <c r="R2620" s="12" t="s">
        <v>8276</v>
      </c>
      <c r="S2620" s="17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>
        <f t="shared" si="200"/>
        <v>188</v>
      </c>
      <c r="Q2621">
        <f t="shared" si="201"/>
        <v>35.549999999999997</v>
      </c>
      <c r="R2621" s="12" t="s">
        <v>8276</v>
      </c>
      <c r="S2621" s="17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>
        <f t="shared" si="200"/>
        <v>144</v>
      </c>
      <c r="Q2622">
        <f t="shared" si="201"/>
        <v>74.64</v>
      </c>
      <c r="R2622" s="12" t="s">
        <v>8276</v>
      </c>
      <c r="S2622" s="17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>
        <f t="shared" si="200"/>
        <v>146</v>
      </c>
      <c r="Q2623">
        <f t="shared" si="201"/>
        <v>47.06</v>
      </c>
      <c r="R2623" s="12" t="s">
        <v>8276</v>
      </c>
      <c r="S2623" s="17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>
        <f t="shared" si="200"/>
        <v>131</v>
      </c>
      <c r="Q2624">
        <f t="shared" si="201"/>
        <v>26.59</v>
      </c>
      <c r="R2624" s="12" t="s">
        <v>8276</v>
      </c>
      <c r="S2624" s="17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>
        <f t="shared" si="200"/>
        <v>114</v>
      </c>
      <c r="Q2625">
        <f t="shared" si="201"/>
        <v>36.770000000000003</v>
      </c>
      <c r="R2625" s="12" t="s">
        <v>8276</v>
      </c>
      <c r="S2625" s="17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>
        <f t="shared" si="200"/>
        <v>1379</v>
      </c>
      <c r="Q2626">
        <f t="shared" si="201"/>
        <v>31.82</v>
      </c>
      <c r="R2626" s="12" t="s">
        <v>8276</v>
      </c>
      <c r="S2626" s="17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>
        <f t="shared" ref="P2627:P2690" si="205">ROUND(E2627/D2627*100,0)</f>
        <v>956</v>
      </c>
      <c r="Q2627">
        <f t="shared" ref="Q2627:Q2690" si="206">IFERROR(ROUND(E2627/L2627,2),0)</f>
        <v>27.58</v>
      </c>
      <c r="R2627" s="12" t="s">
        <v>8276</v>
      </c>
      <c r="S2627" s="17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>
        <f t="shared" si="205"/>
        <v>112</v>
      </c>
      <c r="Q2628">
        <f t="shared" si="206"/>
        <v>56</v>
      </c>
      <c r="R2628" s="12" t="s">
        <v>8276</v>
      </c>
      <c r="S2628" s="17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>
        <f t="shared" si="205"/>
        <v>647</v>
      </c>
      <c r="Q2629">
        <f t="shared" si="206"/>
        <v>21.56</v>
      </c>
      <c r="R2629" s="12" t="s">
        <v>8276</v>
      </c>
      <c r="S2629" s="17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>
        <f t="shared" si="205"/>
        <v>110</v>
      </c>
      <c r="Q2630">
        <f t="shared" si="206"/>
        <v>44.1</v>
      </c>
      <c r="R2630" s="12" t="s">
        <v>8276</v>
      </c>
      <c r="S2630" s="17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>
        <f t="shared" si="205"/>
        <v>128</v>
      </c>
      <c r="Q2631">
        <f t="shared" si="206"/>
        <v>63.87</v>
      </c>
      <c r="R2631" s="12" t="s">
        <v>8276</v>
      </c>
      <c r="S2631" s="17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>
        <f t="shared" si="205"/>
        <v>158</v>
      </c>
      <c r="Q2632">
        <f t="shared" si="206"/>
        <v>38.99</v>
      </c>
      <c r="R2632" s="12" t="s">
        <v>8276</v>
      </c>
      <c r="S2632" s="17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>
        <f t="shared" si="205"/>
        <v>115</v>
      </c>
      <c r="Q2633">
        <f t="shared" si="206"/>
        <v>80.19</v>
      </c>
      <c r="R2633" s="12" t="s">
        <v>8276</v>
      </c>
      <c r="S2633" s="17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>
        <f t="shared" si="205"/>
        <v>137</v>
      </c>
      <c r="Q2634">
        <f t="shared" si="206"/>
        <v>34.9</v>
      </c>
      <c r="R2634" s="12" t="s">
        <v>8276</v>
      </c>
      <c r="S2634" s="17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>
        <f t="shared" si="205"/>
        <v>355</v>
      </c>
      <c r="Q2635">
        <f t="shared" si="206"/>
        <v>89.1</v>
      </c>
      <c r="R2635" s="12" t="s">
        <v>8276</v>
      </c>
      <c r="S2635" s="17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>
        <f t="shared" si="205"/>
        <v>106</v>
      </c>
      <c r="Q2636">
        <f t="shared" si="206"/>
        <v>39.44</v>
      </c>
      <c r="R2636" s="12" t="s">
        <v>8276</v>
      </c>
      <c r="S2636" s="17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>
        <f t="shared" si="205"/>
        <v>100</v>
      </c>
      <c r="Q2637">
        <f t="shared" si="206"/>
        <v>136.9</v>
      </c>
      <c r="R2637" s="12" t="s">
        <v>8276</v>
      </c>
      <c r="S2637" s="17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>
        <f t="shared" si="205"/>
        <v>187</v>
      </c>
      <c r="Q2638">
        <f t="shared" si="206"/>
        <v>37.46</v>
      </c>
      <c r="R2638" s="12" t="s">
        <v>8276</v>
      </c>
      <c r="S2638" s="17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>
        <f t="shared" si="205"/>
        <v>166</v>
      </c>
      <c r="Q2639">
        <f t="shared" si="206"/>
        <v>31.96</v>
      </c>
      <c r="R2639" s="12" t="s">
        <v>8276</v>
      </c>
      <c r="S2639" s="17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>
        <f t="shared" si="205"/>
        <v>102</v>
      </c>
      <c r="Q2640">
        <f t="shared" si="206"/>
        <v>25.21</v>
      </c>
      <c r="R2640" s="12" t="s">
        <v>8276</v>
      </c>
      <c r="S2640" s="17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>
        <f t="shared" si="205"/>
        <v>164</v>
      </c>
      <c r="Q2641">
        <f t="shared" si="206"/>
        <v>10.039999999999999</v>
      </c>
      <c r="R2641" s="12" t="s">
        <v>8276</v>
      </c>
      <c r="S2641" s="17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>
        <f t="shared" si="205"/>
        <v>106</v>
      </c>
      <c r="Q2642">
        <f t="shared" si="206"/>
        <v>45.94</v>
      </c>
      <c r="R2642" s="12" t="s">
        <v>8276</v>
      </c>
      <c r="S2642" s="17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>
        <f t="shared" si="205"/>
        <v>1</v>
      </c>
      <c r="Q2643">
        <f t="shared" si="206"/>
        <v>15</v>
      </c>
      <c r="R2643" s="12" t="s">
        <v>8276</v>
      </c>
      <c r="S2643" s="17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>
        <f t="shared" si="205"/>
        <v>0</v>
      </c>
      <c r="Q2644">
        <f t="shared" si="206"/>
        <v>0</v>
      </c>
      <c r="R2644" s="12" t="s">
        <v>8276</v>
      </c>
      <c r="S2644" s="17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>
        <f t="shared" si="205"/>
        <v>34</v>
      </c>
      <c r="Q2645">
        <f t="shared" si="206"/>
        <v>223.58</v>
      </c>
      <c r="R2645" s="12" t="s">
        <v>8276</v>
      </c>
      <c r="S2645" s="17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>
        <f t="shared" si="205"/>
        <v>2</v>
      </c>
      <c r="Q2646">
        <f t="shared" si="206"/>
        <v>39.479999999999997</v>
      </c>
      <c r="R2646" s="12" t="s">
        <v>8276</v>
      </c>
      <c r="S2646" s="17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>
        <f t="shared" si="205"/>
        <v>11</v>
      </c>
      <c r="Q2647">
        <f t="shared" si="206"/>
        <v>91.3</v>
      </c>
      <c r="R2647" s="12" t="s">
        <v>8276</v>
      </c>
      <c r="S2647" s="17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>
        <f t="shared" si="205"/>
        <v>8</v>
      </c>
      <c r="Q2648">
        <f t="shared" si="206"/>
        <v>78.67</v>
      </c>
      <c r="R2648" s="12" t="s">
        <v>8276</v>
      </c>
      <c r="S2648" s="17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>
        <f t="shared" si="205"/>
        <v>1</v>
      </c>
      <c r="Q2649">
        <f t="shared" si="206"/>
        <v>12</v>
      </c>
      <c r="R2649" s="12" t="s">
        <v>8276</v>
      </c>
      <c r="S2649" s="17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>
        <f t="shared" si="205"/>
        <v>1</v>
      </c>
      <c r="Q2650">
        <f t="shared" si="206"/>
        <v>17.670000000000002</v>
      </c>
      <c r="R2650" s="12" t="s">
        <v>8276</v>
      </c>
      <c r="S2650" s="17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>
        <f t="shared" si="205"/>
        <v>0</v>
      </c>
      <c r="Q2651">
        <f t="shared" si="206"/>
        <v>41.33</v>
      </c>
      <c r="R2651" s="12" t="s">
        <v>8276</v>
      </c>
      <c r="S2651" s="17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>
        <f t="shared" si="205"/>
        <v>1</v>
      </c>
      <c r="Q2652">
        <f t="shared" si="206"/>
        <v>71.599999999999994</v>
      </c>
      <c r="R2652" s="12" t="s">
        <v>8276</v>
      </c>
      <c r="S2652" s="17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>
        <f t="shared" si="205"/>
        <v>2</v>
      </c>
      <c r="Q2653">
        <f t="shared" si="206"/>
        <v>307.82</v>
      </c>
      <c r="R2653" s="12" t="s">
        <v>8276</v>
      </c>
      <c r="S2653" s="17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>
        <f t="shared" si="205"/>
        <v>1</v>
      </c>
      <c r="Q2654">
        <f t="shared" si="206"/>
        <v>80.45</v>
      </c>
      <c r="R2654" s="12" t="s">
        <v>8276</v>
      </c>
      <c r="S2654" s="17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>
        <f t="shared" si="205"/>
        <v>12</v>
      </c>
      <c r="Q2655">
        <f t="shared" si="206"/>
        <v>83.94</v>
      </c>
      <c r="R2655" s="12" t="s">
        <v>8276</v>
      </c>
      <c r="S2655" s="17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>
        <f t="shared" si="205"/>
        <v>0</v>
      </c>
      <c r="Q2656">
        <f t="shared" si="206"/>
        <v>8.5</v>
      </c>
      <c r="R2656" s="12" t="s">
        <v>8276</v>
      </c>
      <c r="S2656" s="17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>
        <f t="shared" si="205"/>
        <v>21</v>
      </c>
      <c r="Q2657">
        <f t="shared" si="206"/>
        <v>73.37</v>
      </c>
      <c r="R2657" s="12" t="s">
        <v>8276</v>
      </c>
      <c r="S2657" s="17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>
        <f t="shared" si="205"/>
        <v>11</v>
      </c>
      <c r="Q2658">
        <f t="shared" si="206"/>
        <v>112.86</v>
      </c>
      <c r="R2658" s="12" t="s">
        <v>8276</v>
      </c>
      <c r="S2658" s="17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>
        <f t="shared" si="205"/>
        <v>19</v>
      </c>
      <c r="Q2659">
        <f t="shared" si="206"/>
        <v>95.28</v>
      </c>
      <c r="R2659" s="12" t="s">
        <v>8276</v>
      </c>
      <c r="S2659" s="17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>
        <f t="shared" si="205"/>
        <v>0</v>
      </c>
      <c r="Q2660">
        <f t="shared" si="206"/>
        <v>22.75</v>
      </c>
      <c r="R2660" s="12" t="s">
        <v>8276</v>
      </c>
      <c r="S2660" s="17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>
        <f t="shared" si="205"/>
        <v>3</v>
      </c>
      <c r="Q2661">
        <f t="shared" si="206"/>
        <v>133.30000000000001</v>
      </c>
      <c r="R2661" s="12" t="s">
        <v>8276</v>
      </c>
      <c r="S2661" s="17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>
        <f t="shared" si="205"/>
        <v>0</v>
      </c>
      <c r="Q2662">
        <f t="shared" si="206"/>
        <v>3.8</v>
      </c>
      <c r="R2662" s="12" t="s">
        <v>8276</v>
      </c>
      <c r="S2662" s="17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>
        <f t="shared" si="205"/>
        <v>103</v>
      </c>
      <c r="Q2663">
        <f t="shared" si="206"/>
        <v>85.75</v>
      </c>
      <c r="R2663" s="12" t="s">
        <v>8276</v>
      </c>
      <c r="S2663" s="17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>
        <f t="shared" si="205"/>
        <v>107</v>
      </c>
      <c r="Q2664">
        <f t="shared" si="206"/>
        <v>267</v>
      </c>
      <c r="R2664" s="12" t="s">
        <v>8276</v>
      </c>
      <c r="S2664" s="17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>
        <f t="shared" si="205"/>
        <v>105</v>
      </c>
      <c r="Q2665">
        <f t="shared" si="206"/>
        <v>373.56</v>
      </c>
      <c r="R2665" s="12" t="s">
        <v>8276</v>
      </c>
      <c r="S2665" s="17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>
        <f t="shared" si="205"/>
        <v>103</v>
      </c>
      <c r="Q2666">
        <f t="shared" si="206"/>
        <v>174.04</v>
      </c>
      <c r="R2666" s="12" t="s">
        <v>8276</v>
      </c>
      <c r="S2666" s="17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>
        <f t="shared" si="205"/>
        <v>123</v>
      </c>
      <c r="Q2667">
        <f t="shared" si="206"/>
        <v>93.7</v>
      </c>
      <c r="R2667" s="12" t="s">
        <v>8276</v>
      </c>
      <c r="S2667" s="17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>
        <f t="shared" si="205"/>
        <v>159</v>
      </c>
      <c r="Q2668">
        <f t="shared" si="206"/>
        <v>77.33</v>
      </c>
      <c r="R2668" s="12" t="s">
        <v>8276</v>
      </c>
      <c r="S2668" s="17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>
        <f t="shared" si="205"/>
        <v>111</v>
      </c>
      <c r="Q2669">
        <f t="shared" si="206"/>
        <v>92.22</v>
      </c>
      <c r="R2669" s="12" t="s">
        <v>8276</v>
      </c>
      <c r="S2669" s="17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>
        <f t="shared" si="205"/>
        <v>171</v>
      </c>
      <c r="Q2670">
        <f t="shared" si="206"/>
        <v>60.96</v>
      </c>
      <c r="R2670" s="12" t="s">
        <v>8276</v>
      </c>
      <c r="S2670" s="17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>
        <f t="shared" si="205"/>
        <v>125</v>
      </c>
      <c r="Q2671">
        <f t="shared" si="206"/>
        <v>91</v>
      </c>
      <c r="R2671" s="12" t="s">
        <v>8276</v>
      </c>
      <c r="S2671" s="17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>
        <f t="shared" si="205"/>
        <v>6</v>
      </c>
      <c r="Q2672">
        <f t="shared" si="206"/>
        <v>41.58</v>
      </c>
      <c r="R2672" s="12" t="s">
        <v>8276</v>
      </c>
      <c r="S2672" s="17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>
        <f t="shared" si="205"/>
        <v>11</v>
      </c>
      <c r="Q2673">
        <f t="shared" si="206"/>
        <v>33.76</v>
      </c>
      <c r="R2673" s="12" t="s">
        <v>8276</v>
      </c>
      <c r="S2673" s="17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>
        <f t="shared" si="205"/>
        <v>33</v>
      </c>
      <c r="Q2674">
        <f t="shared" si="206"/>
        <v>70.62</v>
      </c>
      <c r="R2674" s="12" t="s">
        <v>8276</v>
      </c>
      <c r="S2674" s="17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>
        <f t="shared" si="205"/>
        <v>28</v>
      </c>
      <c r="Q2675">
        <f t="shared" si="206"/>
        <v>167.15</v>
      </c>
      <c r="R2675" s="12" t="s">
        <v>8276</v>
      </c>
      <c r="S2675" s="17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>
        <f t="shared" si="205"/>
        <v>63</v>
      </c>
      <c r="Q2676">
        <f t="shared" si="206"/>
        <v>128.62</v>
      </c>
      <c r="R2676" s="12" t="s">
        <v>8276</v>
      </c>
      <c r="S2676" s="17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>
        <f t="shared" si="205"/>
        <v>8</v>
      </c>
      <c r="Q2677">
        <f t="shared" si="206"/>
        <v>65.41</v>
      </c>
      <c r="R2677" s="12" t="s">
        <v>8276</v>
      </c>
      <c r="S2677" s="17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>
        <f t="shared" si="205"/>
        <v>50</v>
      </c>
      <c r="Q2678">
        <f t="shared" si="206"/>
        <v>117.56</v>
      </c>
      <c r="R2678" s="12" t="s">
        <v>8276</v>
      </c>
      <c r="S2678" s="17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>
        <f t="shared" si="205"/>
        <v>18</v>
      </c>
      <c r="Q2679">
        <f t="shared" si="206"/>
        <v>126.48</v>
      </c>
      <c r="R2679" s="12" t="s">
        <v>8276</v>
      </c>
      <c r="S2679" s="17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>
        <f t="shared" si="205"/>
        <v>0</v>
      </c>
      <c r="Q2680">
        <f t="shared" si="206"/>
        <v>550</v>
      </c>
      <c r="R2680" s="12" t="s">
        <v>8276</v>
      </c>
      <c r="S2680" s="17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>
        <f t="shared" si="205"/>
        <v>0</v>
      </c>
      <c r="Q2681">
        <f t="shared" si="206"/>
        <v>44</v>
      </c>
      <c r="R2681" s="12" t="s">
        <v>8276</v>
      </c>
      <c r="S2681" s="17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>
        <f t="shared" si="205"/>
        <v>1</v>
      </c>
      <c r="Q2682">
        <f t="shared" si="206"/>
        <v>69</v>
      </c>
      <c r="R2682" s="12" t="s">
        <v>8276</v>
      </c>
      <c r="S2682" s="17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>
        <f t="shared" si="205"/>
        <v>1</v>
      </c>
      <c r="Q2683">
        <f t="shared" si="206"/>
        <v>27.5</v>
      </c>
      <c r="R2683" s="12" t="s">
        <v>8293</v>
      </c>
      <c r="S2683" s="17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>
        <f t="shared" si="205"/>
        <v>28</v>
      </c>
      <c r="Q2684">
        <f t="shared" si="206"/>
        <v>84.9</v>
      </c>
      <c r="R2684" s="12" t="s">
        <v>8293</v>
      </c>
      <c r="S2684" s="17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>
        <f t="shared" si="205"/>
        <v>0</v>
      </c>
      <c r="Q2685">
        <f t="shared" si="206"/>
        <v>12</v>
      </c>
      <c r="R2685" s="12" t="s">
        <v>8293</v>
      </c>
      <c r="S2685" s="17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>
        <f t="shared" si="205"/>
        <v>1</v>
      </c>
      <c r="Q2686">
        <f t="shared" si="206"/>
        <v>200</v>
      </c>
      <c r="R2686" s="12" t="s">
        <v>8293</v>
      </c>
      <c r="S2686" s="17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>
        <f t="shared" si="205"/>
        <v>0</v>
      </c>
      <c r="Q2687">
        <f t="shared" si="206"/>
        <v>10</v>
      </c>
      <c r="R2687" s="12" t="s">
        <v>8293</v>
      </c>
      <c r="S2687" s="17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>
        <f t="shared" si="205"/>
        <v>0</v>
      </c>
      <c r="Q2688">
        <f t="shared" si="206"/>
        <v>0</v>
      </c>
      <c r="R2688" s="12" t="s">
        <v>8293</v>
      </c>
      <c r="S2688" s="17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>
        <f t="shared" si="205"/>
        <v>0</v>
      </c>
      <c r="Q2689">
        <f t="shared" si="206"/>
        <v>0</v>
      </c>
      <c r="R2689" s="12" t="s">
        <v>8293</v>
      </c>
      <c r="S2689" s="17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>
        <f t="shared" si="205"/>
        <v>0</v>
      </c>
      <c r="Q2690">
        <f t="shared" si="206"/>
        <v>5.29</v>
      </c>
      <c r="R2690" s="12" t="s">
        <v>8293</v>
      </c>
      <c r="S2690" s="17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>
        <f t="shared" ref="P2691:P2754" si="210">ROUND(E2691/D2691*100,0)</f>
        <v>0</v>
      </c>
      <c r="Q2691">
        <f t="shared" ref="Q2691:Q2754" si="211">IFERROR(ROUND(E2691/L2691,2),0)</f>
        <v>1</v>
      </c>
      <c r="R2691" s="12" t="s">
        <v>8293</v>
      </c>
      <c r="S2691" s="17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>
        <f t="shared" si="210"/>
        <v>11</v>
      </c>
      <c r="Q2692">
        <f t="shared" si="211"/>
        <v>72.760000000000005</v>
      </c>
      <c r="R2692" s="12" t="s">
        <v>8293</v>
      </c>
      <c r="S2692" s="17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>
        <f t="shared" si="210"/>
        <v>0</v>
      </c>
      <c r="Q2693">
        <f t="shared" si="211"/>
        <v>17.5</v>
      </c>
      <c r="R2693" s="12" t="s">
        <v>8293</v>
      </c>
      <c r="S2693" s="17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>
        <f t="shared" si="210"/>
        <v>1</v>
      </c>
      <c r="Q2694">
        <f t="shared" si="211"/>
        <v>25</v>
      </c>
      <c r="R2694" s="12" t="s">
        <v>8293</v>
      </c>
      <c r="S2694" s="17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>
        <f t="shared" si="210"/>
        <v>1</v>
      </c>
      <c r="Q2695">
        <f t="shared" si="211"/>
        <v>13.33</v>
      </c>
      <c r="R2695" s="12" t="s">
        <v>8293</v>
      </c>
      <c r="S2695" s="17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>
        <f t="shared" si="210"/>
        <v>0</v>
      </c>
      <c r="Q2696">
        <f t="shared" si="211"/>
        <v>1</v>
      </c>
      <c r="R2696" s="12" t="s">
        <v>8293</v>
      </c>
      <c r="S2696" s="17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>
        <f t="shared" si="210"/>
        <v>0</v>
      </c>
      <c r="Q2697">
        <f t="shared" si="211"/>
        <v>23.67</v>
      </c>
      <c r="R2697" s="12" t="s">
        <v>8293</v>
      </c>
      <c r="S2697" s="17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>
        <f t="shared" si="210"/>
        <v>6</v>
      </c>
      <c r="Q2698">
        <f t="shared" si="211"/>
        <v>89.21</v>
      </c>
      <c r="R2698" s="12" t="s">
        <v>8293</v>
      </c>
      <c r="S2698" s="17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>
        <f t="shared" si="210"/>
        <v>26</v>
      </c>
      <c r="Q2699">
        <f t="shared" si="211"/>
        <v>116.56</v>
      </c>
      <c r="R2699" s="12" t="s">
        <v>8293</v>
      </c>
      <c r="S2699" s="17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>
        <f t="shared" si="210"/>
        <v>0</v>
      </c>
      <c r="Q2700">
        <f t="shared" si="211"/>
        <v>13.01</v>
      </c>
      <c r="R2700" s="12" t="s">
        <v>8293</v>
      </c>
      <c r="S2700" s="17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>
        <f t="shared" si="210"/>
        <v>0</v>
      </c>
      <c r="Q2701">
        <f t="shared" si="211"/>
        <v>0</v>
      </c>
      <c r="R2701" s="12" t="s">
        <v>8293</v>
      </c>
      <c r="S2701" s="17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>
        <f t="shared" si="210"/>
        <v>1</v>
      </c>
      <c r="Q2702">
        <f t="shared" si="211"/>
        <v>17.5</v>
      </c>
      <c r="R2702" s="12" t="s">
        <v>8293</v>
      </c>
      <c r="S2702" s="17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>
        <f t="shared" si="210"/>
        <v>46</v>
      </c>
      <c r="Q2703">
        <f t="shared" si="211"/>
        <v>34.130000000000003</v>
      </c>
      <c r="R2703" s="12" t="s">
        <v>8274</v>
      </c>
      <c r="S2703" s="17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>
        <f t="shared" si="210"/>
        <v>34</v>
      </c>
      <c r="Q2704">
        <f t="shared" si="211"/>
        <v>132.35</v>
      </c>
      <c r="R2704" s="12" t="s">
        <v>8274</v>
      </c>
      <c r="S2704" s="17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>
        <f t="shared" si="210"/>
        <v>104</v>
      </c>
      <c r="Q2705">
        <f t="shared" si="211"/>
        <v>922.22</v>
      </c>
      <c r="R2705" s="12" t="s">
        <v>8274</v>
      </c>
      <c r="S2705" s="17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>
        <f t="shared" si="210"/>
        <v>6</v>
      </c>
      <c r="Q2706">
        <f t="shared" si="211"/>
        <v>163.57</v>
      </c>
      <c r="R2706" s="12" t="s">
        <v>8274</v>
      </c>
      <c r="S2706" s="17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>
        <f t="shared" si="210"/>
        <v>11</v>
      </c>
      <c r="Q2707">
        <f t="shared" si="211"/>
        <v>217.38</v>
      </c>
      <c r="R2707" s="12" t="s">
        <v>8274</v>
      </c>
      <c r="S2707" s="17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>
        <f t="shared" si="210"/>
        <v>112</v>
      </c>
      <c r="Q2708">
        <f t="shared" si="211"/>
        <v>149.44</v>
      </c>
      <c r="R2708" s="12" t="s">
        <v>8274</v>
      </c>
      <c r="S2708" s="17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>
        <f t="shared" si="210"/>
        <v>351</v>
      </c>
      <c r="Q2709">
        <f t="shared" si="211"/>
        <v>71.239999999999995</v>
      </c>
      <c r="R2709" s="12" t="s">
        <v>8274</v>
      </c>
      <c r="S2709" s="17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>
        <f t="shared" si="210"/>
        <v>233</v>
      </c>
      <c r="Q2710">
        <f t="shared" si="211"/>
        <v>44.46</v>
      </c>
      <c r="R2710" s="12" t="s">
        <v>8274</v>
      </c>
      <c r="S2710" s="17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>
        <f t="shared" si="210"/>
        <v>102</v>
      </c>
      <c r="Q2711">
        <f t="shared" si="211"/>
        <v>164.94</v>
      </c>
      <c r="R2711" s="12" t="s">
        <v>8274</v>
      </c>
      <c r="S2711" s="17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>
        <f t="shared" si="210"/>
        <v>154</v>
      </c>
      <c r="Q2712">
        <f t="shared" si="211"/>
        <v>84.87</v>
      </c>
      <c r="R2712" s="12" t="s">
        <v>8274</v>
      </c>
      <c r="S2712" s="17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>
        <f t="shared" si="210"/>
        <v>101</v>
      </c>
      <c r="Q2713">
        <f t="shared" si="211"/>
        <v>53.95</v>
      </c>
      <c r="R2713" s="12" t="s">
        <v>8274</v>
      </c>
      <c r="S2713" s="17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>
        <f t="shared" si="210"/>
        <v>131</v>
      </c>
      <c r="Q2714">
        <f t="shared" si="211"/>
        <v>50.53</v>
      </c>
      <c r="R2714" s="12" t="s">
        <v>8274</v>
      </c>
      <c r="S2714" s="17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>
        <f t="shared" si="210"/>
        <v>102</v>
      </c>
      <c r="Q2715">
        <f t="shared" si="211"/>
        <v>108</v>
      </c>
      <c r="R2715" s="12" t="s">
        <v>8274</v>
      </c>
      <c r="S2715" s="17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>
        <f t="shared" si="210"/>
        <v>116</v>
      </c>
      <c r="Q2716">
        <f t="shared" si="211"/>
        <v>95.37</v>
      </c>
      <c r="R2716" s="12" t="s">
        <v>8274</v>
      </c>
      <c r="S2716" s="17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>
        <f t="shared" si="210"/>
        <v>265</v>
      </c>
      <c r="Q2717">
        <f t="shared" si="211"/>
        <v>57.63</v>
      </c>
      <c r="R2717" s="12" t="s">
        <v>8274</v>
      </c>
      <c r="S2717" s="17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>
        <f t="shared" si="210"/>
        <v>120</v>
      </c>
      <c r="Q2718">
        <f t="shared" si="211"/>
        <v>64.16</v>
      </c>
      <c r="R2718" s="12" t="s">
        <v>8274</v>
      </c>
      <c r="S2718" s="17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>
        <f t="shared" si="210"/>
        <v>120</v>
      </c>
      <c r="Q2719">
        <f t="shared" si="211"/>
        <v>92.39</v>
      </c>
      <c r="R2719" s="12" t="s">
        <v>8274</v>
      </c>
      <c r="S2719" s="17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>
        <f t="shared" si="210"/>
        <v>104</v>
      </c>
      <c r="Q2720">
        <f t="shared" si="211"/>
        <v>125.98</v>
      </c>
      <c r="R2720" s="12" t="s">
        <v>8274</v>
      </c>
      <c r="S2720" s="17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>
        <f t="shared" si="210"/>
        <v>109</v>
      </c>
      <c r="Q2721">
        <f t="shared" si="211"/>
        <v>94.64</v>
      </c>
      <c r="R2721" s="12" t="s">
        <v>8274</v>
      </c>
      <c r="S2721" s="17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>
        <f t="shared" si="210"/>
        <v>118</v>
      </c>
      <c r="Q2722">
        <f t="shared" si="211"/>
        <v>170.7</v>
      </c>
      <c r="R2722" s="12" t="s">
        <v>8274</v>
      </c>
      <c r="S2722" s="17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>
        <f t="shared" si="210"/>
        <v>1462</v>
      </c>
      <c r="Q2723">
        <f t="shared" si="211"/>
        <v>40.76</v>
      </c>
      <c r="R2723" s="12" t="s">
        <v>8276</v>
      </c>
      <c r="S2723" s="17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>
        <f t="shared" si="210"/>
        <v>253</v>
      </c>
      <c r="Q2724">
        <f t="shared" si="211"/>
        <v>68.25</v>
      </c>
      <c r="R2724" s="12" t="s">
        <v>8276</v>
      </c>
      <c r="S2724" s="17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>
        <f t="shared" si="210"/>
        <v>140</v>
      </c>
      <c r="Q2725">
        <f t="shared" si="211"/>
        <v>95.49</v>
      </c>
      <c r="R2725" s="12" t="s">
        <v>8276</v>
      </c>
      <c r="S2725" s="17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>
        <f t="shared" si="210"/>
        <v>297</v>
      </c>
      <c r="Q2726">
        <f t="shared" si="211"/>
        <v>7.19</v>
      </c>
      <c r="R2726" s="12" t="s">
        <v>8276</v>
      </c>
      <c r="S2726" s="17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>
        <f t="shared" si="210"/>
        <v>145</v>
      </c>
      <c r="Q2727">
        <f t="shared" si="211"/>
        <v>511.65</v>
      </c>
      <c r="R2727" s="12" t="s">
        <v>8276</v>
      </c>
      <c r="S2727" s="17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>
        <f t="shared" si="210"/>
        <v>106</v>
      </c>
      <c r="Q2728">
        <f t="shared" si="211"/>
        <v>261.75</v>
      </c>
      <c r="R2728" s="12" t="s">
        <v>8276</v>
      </c>
      <c r="S2728" s="17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>
        <f t="shared" si="210"/>
        <v>493</v>
      </c>
      <c r="Q2729">
        <f t="shared" si="211"/>
        <v>69.760000000000005</v>
      </c>
      <c r="R2729" s="12" t="s">
        <v>8276</v>
      </c>
      <c r="S2729" s="17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>
        <f t="shared" si="210"/>
        <v>202</v>
      </c>
      <c r="Q2730">
        <f t="shared" si="211"/>
        <v>77.23</v>
      </c>
      <c r="R2730" s="12" t="s">
        <v>8276</v>
      </c>
      <c r="S2730" s="17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>
        <f t="shared" si="210"/>
        <v>104</v>
      </c>
      <c r="Q2731">
        <f t="shared" si="211"/>
        <v>340.57</v>
      </c>
      <c r="R2731" s="12" t="s">
        <v>8276</v>
      </c>
      <c r="S2731" s="17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>
        <f t="shared" si="210"/>
        <v>170</v>
      </c>
      <c r="Q2732">
        <f t="shared" si="211"/>
        <v>67.42</v>
      </c>
      <c r="R2732" s="12" t="s">
        <v>8276</v>
      </c>
      <c r="S2732" s="17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>
        <f t="shared" si="210"/>
        <v>104</v>
      </c>
      <c r="Q2733">
        <f t="shared" si="211"/>
        <v>845.7</v>
      </c>
      <c r="R2733" s="12" t="s">
        <v>8276</v>
      </c>
      <c r="S2733" s="17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>
        <f t="shared" si="210"/>
        <v>118</v>
      </c>
      <c r="Q2734">
        <f t="shared" si="211"/>
        <v>97.19</v>
      </c>
      <c r="R2734" s="12" t="s">
        <v>8276</v>
      </c>
      <c r="S2734" s="17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>
        <f t="shared" si="210"/>
        <v>108</v>
      </c>
      <c r="Q2735">
        <f t="shared" si="211"/>
        <v>451.84</v>
      </c>
      <c r="R2735" s="12" t="s">
        <v>8276</v>
      </c>
      <c r="S2735" s="17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>
        <f t="shared" si="210"/>
        <v>2260300</v>
      </c>
      <c r="Q2736">
        <f t="shared" si="211"/>
        <v>138.66999999999999</v>
      </c>
      <c r="R2736" s="12" t="s">
        <v>8276</v>
      </c>
      <c r="S2736" s="17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>
        <f t="shared" si="210"/>
        <v>978</v>
      </c>
      <c r="Q2737">
        <f t="shared" si="211"/>
        <v>21.64</v>
      </c>
      <c r="R2737" s="12" t="s">
        <v>8276</v>
      </c>
      <c r="S2737" s="17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>
        <f t="shared" si="210"/>
        <v>123</v>
      </c>
      <c r="Q2738">
        <f t="shared" si="211"/>
        <v>169.52</v>
      </c>
      <c r="R2738" s="12" t="s">
        <v>8276</v>
      </c>
      <c r="S2738" s="17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>
        <f t="shared" si="210"/>
        <v>246</v>
      </c>
      <c r="Q2739">
        <f t="shared" si="211"/>
        <v>161.88</v>
      </c>
      <c r="R2739" s="12" t="s">
        <v>8276</v>
      </c>
      <c r="S2739" s="17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>
        <f t="shared" si="210"/>
        <v>148</v>
      </c>
      <c r="Q2740">
        <f t="shared" si="211"/>
        <v>493.13</v>
      </c>
      <c r="R2740" s="12" t="s">
        <v>8276</v>
      </c>
      <c r="S2740" s="17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>
        <f t="shared" si="210"/>
        <v>384</v>
      </c>
      <c r="Q2741">
        <f t="shared" si="211"/>
        <v>22.12</v>
      </c>
      <c r="R2741" s="12" t="s">
        <v>8276</v>
      </c>
      <c r="S2741" s="17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>
        <f t="shared" si="210"/>
        <v>103</v>
      </c>
      <c r="Q2742">
        <f t="shared" si="211"/>
        <v>18.239999999999998</v>
      </c>
      <c r="R2742" s="12" t="s">
        <v>8276</v>
      </c>
      <c r="S2742" s="17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>
        <f t="shared" si="210"/>
        <v>0</v>
      </c>
      <c r="Q2743">
        <f t="shared" si="211"/>
        <v>8.75</v>
      </c>
      <c r="R2743" s="12" t="s">
        <v>8279</v>
      </c>
      <c r="S2743" s="17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>
        <f t="shared" si="210"/>
        <v>29</v>
      </c>
      <c r="Q2744">
        <f t="shared" si="211"/>
        <v>40.61</v>
      </c>
      <c r="R2744" s="12" t="s">
        <v>8279</v>
      </c>
      <c r="S2744" s="17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>
        <f t="shared" si="210"/>
        <v>0</v>
      </c>
      <c r="Q2745">
        <f t="shared" si="211"/>
        <v>0</v>
      </c>
      <c r="R2745" s="12" t="s">
        <v>8279</v>
      </c>
      <c r="S2745" s="17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>
        <f t="shared" si="210"/>
        <v>5</v>
      </c>
      <c r="Q2746">
        <f t="shared" si="211"/>
        <v>37.950000000000003</v>
      </c>
      <c r="R2746" s="12" t="s">
        <v>8279</v>
      </c>
      <c r="S2746" s="17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>
        <f t="shared" si="210"/>
        <v>22</v>
      </c>
      <c r="Q2747">
        <f t="shared" si="211"/>
        <v>35.729999999999997</v>
      </c>
      <c r="R2747" s="12" t="s">
        <v>8279</v>
      </c>
      <c r="S2747" s="17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>
        <f t="shared" si="210"/>
        <v>27</v>
      </c>
      <c r="Q2748">
        <f t="shared" si="211"/>
        <v>42.16</v>
      </c>
      <c r="R2748" s="12" t="s">
        <v>8279</v>
      </c>
      <c r="S2748" s="17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>
        <f t="shared" si="210"/>
        <v>28</v>
      </c>
      <c r="Q2749">
        <f t="shared" si="211"/>
        <v>35</v>
      </c>
      <c r="R2749" s="12" t="s">
        <v>8279</v>
      </c>
      <c r="S2749" s="17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>
        <f t="shared" si="210"/>
        <v>1</v>
      </c>
      <c r="Q2750">
        <f t="shared" si="211"/>
        <v>13.25</v>
      </c>
      <c r="R2750" s="12" t="s">
        <v>8279</v>
      </c>
      <c r="S2750" s="17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>
        <f t="shared" si="210"/>
        <v>1</v>
      </c>
      <c r="Q2751">
        <f t="shared" si="211"/>
        <v>55</v>
      </c>
      <c r="R2751" s="12" t="s">
        <v>8279</v>
      </c>
      <c r="S2751" s="17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>
        <f t="shared" si="210"/>
        <v>0</v>
      </c>
      <c r="Q2752">
        <f t="shared" si="211"/>
        <v>0</v>
      </c>
      <c r="R2752" s="12" t="s">
        <v>8279</v>
      </c>
      <c r="S2752" s="17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>
        <f t="shared" si="210"/>
        <v>0</v>
      </c>
      <c r="Q2753">
        <f t="shared" si="211"/>
        <v>0</v>
      </c>
      <c r="R2753" s="12" t="s">
        <v>8279</v>
      </c>
      <c r="S2753" s="17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>
        <f t="shared" si="210"/>
        <v>11</v>
      </c>
      <c r="Q2754">
        <f t="shared" si="211"/>
        <v>39.29</v>
      </c>
      <c r="R2754" s="12" t="s">
        <v>8279</v>
      </c>
      <c r="S2754" s="17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>
        <f t="shared" ref="P2755:P2818" si="215">ROUND(E2755/D2755*100,0)</f>
        <v>19</v>
      </c>
      <c r="Q2755">
        <f t="shared" ref="Q2755:Q2818" si="216">IFERROR(ROUND(E2755/L2755,2),0)</f>
        <v>47.5</v>
      </c>
      <c r="R2755" s="12" t="s">
        <v>8279</v>
      </c>
      <c r="S2755" s="17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>
        <f t="shared" si="215"/>
        <v>0</v>
      </c>
      <c r="Q2756">
        <f t="shared" si="216"/>
        <v>0</v>
      </c>
      <c r="R2756" s="12" t="s">
        <v>8279</v>
      </c>
      <c r="S2756" s="17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>
        <f t="shared" si="215"/>
        <v>52</v>
      </c>
      <c r="Q2757">
        <f t="shared" si="216"/>
        <v>17.329999999999998</v>
      </c>
      <c r="R2757" s="12" t="s">
        <v>8279</v>
      </c>
      <c r="S2757" s="17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>
        <f t="shared" si="215"/>
        <v>10</v>
      </c>
      <c r="Q2758">
        <f t="shared" si="216"/>
        <v>31.76</v>
      </c>
      <c r="R2758" s="12" t="s">
        <v>8279</v>
      </c>
      <c r="S2758" s="17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>
        <f t="shared" si="215"/>
        <v>1</v>
      </c>
      <c r="Q2759">
        <f t="shared" si="216"/>
        <v>5</v>
      </c>
      <c r="R2759" s="12" t="s">
        <v>8279</v>
      </c>
      <c r="S2759" s="17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>
        <f t="shared" si="215"/>
        <v>12</v>
      </c>
      <c r="Q2760">
        <f t="shared" si="216"/>
        <v>39</v>
      </c>
      <c r="R2760" s="12" t="s">
        <v>8279</v>
      </c>
      <c r="S2760" s="17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>
        <f t="shared" si="215"/>
        <v>11</v>
      </c>
      <c r="Q2761">
        <f t="shared" si="216"/>
        <v>52.5</v>
      </c>
      <c r="R2761" s="12" t="s">
        <v>8279</v>
      </c>
      <c r="S2761" s="17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>
        <f t="shared" si="215"/>
        <v>0</v>
      </c>
      <c r="Q2762">
        <f t="shared" si="216"/>
        <v>0</v>
      </c>
      <c r="R2762" s="12" t="s">
        <v>8279</v>
      </c>
      <c r="S2762" s="17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>
        <f t="shared" si="215"/>
        <v>1</v>
      </c>
      <c r="Q2763">
        <f t="shared" si="216"/>
        <v>9</v>
      </c>
      <c r="R2763" s="12" t="s">
        <v>8279</v>
      </c>
      <c r="S2763" s="17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>
        <f t="shared" si="215"/>
        <v>1</v>
      </c>
      <c r="Q2764">
        <f t="shared" si="216"/>
        <v>25</v>
      </c>
      <c r="R2764" s="12" t="s">
        <v>8279</v>
      </c>
      <c r="S2764" s="17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>
        <f t="shared" si="215"/>
        <v>0</v>
      </c>
      <c r="Q2765">
        <f t="shared" si="216"/>
        <v>30</v>
      </c>
      <c r="R2765" s="12" t="s">
        <v>8279</v>
      </c>
      <c r="S2765" s="17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>
        <f t="shared" si="215"/>
        <v>1</v>
      </c>
      <c r="Q2766">
        <f t="shared" si="216"/>
        <v>11.25</v>
      </c>
      <c r="R2766" s="12" t="s">
        <v>8279</v>
      </c>
      <c r="S2766" s="17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>
        <f t="shared" si="215"/>
        <v>0</v>
      </c>
      <c r="Q2767">
        <f t="shared" si="216"/>
        <v>0</v>
      </c>
      <c r="R2767" s="12" t="s">
        <v>8279</v>
      </c>
      <c r="S2767" s="17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>
        <f t="shared" si="215"/>
        <v>2</v>
      </c>
      <c r="Q2768">
        <f t="shared" si="216"/>
        <v>25</v>
      </c>
      <c r="R2768" s="12" t="s">
        <v>8279</v>
      </c>
      <c r="S2768" s="17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>
        <f t="shared" si="215"/>
        <v>1</v>
      </c>
      <c r="Q2769">
        <f t="shared" si="216"/>
        <v>11.33</v>
      </c>
      <c r="R2769" s="12" t="s">
        <v>8279</v>
      </c>
      <c r="S2769" s="17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>
        <f t="shared" si="215"/>
        <v>14</v>
      </c>
      <c r="Q2770">
        <f t="shared" si="216"/>
        <v>29.47</v>
      </c>
      <c r="R2770" s="12" t="s">
        <v>8279</v>
      </c>
      <c r="S2770" s="17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>
        <f t="shared" si="215"/>
        <v>0</v>
      </c>
      <c r="Q2771">
        <f t="shared" si="216"/>
        <v>1</v>
      </c>
      <c r="R2771" s="12" t="s">
        <v>8279</v>
      </c>
      <c r="S2771" s="17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>
        <f t="shared" si="215"/>
        <v>10</v>
      </c>
      <c r="Q2772">
        <f t="shared" si="216"/>
        <v>63.1</v>
      </c>
      <c r="R2772" s="12" t="s">
        <v>8279</v>
      </c>
      <c r="S2772" s="17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>
        <f t="shared" si="215"/>
        <v>0</v>
      </c>
      <c r="Q2773">
        <f t="shared" si="216"/>
        <v>0</v>
      </c>
      <c r="R2773" s="12" t="s">
        <v>8279</v>
      </c>
      <c r="S2773" s="17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>
        <f t="shared" si="215"/>
        <v>0</v>
      </c>
      <c r="Q2774">
        <f t="shared" si="216"/>
        <v>0</v>
      </c>
      <c r="R2774" s="12" t="s">
        <v>8279</v>
      </c>
      <c r="S2774" s="17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>
        <f t="shared" si="215"/>
        <v>0</v>
      </c>
      <c r="Q2775">
        <f t="shared" si="216"/>
        <v>1</v>
      </c>
      <c r="R2775" s="12" t="s">
        <v>8279</v>
      </c>
      <c r="S2775" s="17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>
        <f t="shared" si="215"/>
        <v>14</v>
      </c>
      <c r="Q2776">
        <f t="shared" si="216"/>
        <v>43.85</v>
      </c>
      <c r="R2776" s="12" t="s">
        <v>8279</v>
      </c>
      <c r="S2776" s="17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>
        <f t="shared" si="215"/>
        <v>3</v>
      </c>
      <c r="Q2777">
        <f t="shared" si="216"/>
        <v>75</v>
      </c>
      <c r="R2777" s="12" t="s">
        <v>8279</v>
      </c>
      <c r="S2777" s="17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>
        <f t="shared" si="215"/>
        <v>8</v>
      </c>
      <c r="Q2778">
        <f t="shared" si="216"/>
        <v>45.97</v>
      </c>
      <c r="R2778" s="12" t="s">
        <v>8279</v>
      </c>
      <c r="S2778" s="17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>
        <f t="shared" si="215"/>
        <v>0</v>
      </c>
      <c r="Q2779">
        <f t="shared" si="216"/>
        <v>10</v>
      </c>
      <c r="R2779" s="12" t="s">
        <v>8279</v>
      </c>
      <c r="S2779" s="17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>
        <f t="shared" si="215"/>
        <v>26</v>
      </c>
      <c r="Q2780">
        <f t="shared" si="216"/>
        <v>93.67</v>
      </c>
      <c r="R2780" s="12" t="s">
        <v>8279</v>
      </c>
      <c r="S2780" s="17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>
        <f t="shared" si="215"/>
        <v>2</v>
      </c>
      <c r="Q2781">
        <f t="shared" si="216"/>
        <v>53</v>
      </c>
      <c r="R2781" s="12" t="s">
        <v>8279</v>
      </c>
      <c r="S2781" s="17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>
        <f t="shared" si="215"/>
        <v>0</v>
      </c>
      <c r="Q2782">
        <f t="shared" si="216"/>
        <v>0</v>
      </c>
      <c r="R2782" s="12" t="s">
        <v>8279</v>
      </c>
      <c r="S2782" s="17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>
        <f t="shared" si="215"/>
        <v>105</v>
      </c>
      <c r="Q2783">
        <f t="shared" si="216"/>
        <v>47</v>
      </c>
      <c r="R2783" s="12" t="s">
        <v>8274</v>
      </c>
      <c r="S2783" s="17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>
        <f t="shared" si="215"/>
        <v>120</v>
      </c>
      <c r="Q2784">
        <f t="shared" si="216"/>
        <v>66.67</v>
      </c>
      <c r="R2784" s="12" t="s">
        <v>8274</v>
      </c>
      <c r="S2784" s="17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>
        <f t="shared" si="215"/>
        <v>115</v>
      </c>
      <c r="Q2785">
        <f t="shared" si="216"/>
        <v>18.77</v>
      </c>
      <c r="R2785" s="12" t="s">
        <v>8274</v>
      </c>
      <c r="S2785" s="17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>
        <f t="shared" si="215"/>
        <v>119</v>
      </c>
      <c r="Q2786">
        <f t="shared" si="216"/>
        <v>66.11</v>
      </c>
      <c r="R2786" s="12" t="s">
        <v>8274</v>
      </c>
      <c r="S2786" s="17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>
        <f t="shared" si="215"/>
        <v>105</v>
      </c>
      <c r="Q2787">
        <f t="shared" si="216"/>
        <v>36.86</v>
      </c>
      <c r="R2787" s="12" t="s">
        <v>8274</v>
      </c>
      <c r="S2787" s="17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>
        <f t="shared" si="215"/>
        <v>118</v>
      </c>
      <c r="Q2788">
        <f t="shared" si="216"/>
        <v>39.81</v>
      </c>
      <c r="R2788" s="12" t="s">
        <v>8274</v>
      </c>
      <c r="S2788" s="17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>
        <f t="shared" si="215"/>
        <v>120</v>
      </c>
      <c r="Q2789">
        <f t="shared" si="216"/>
        <v>31.5</v>
      </c>
      <c r="R2789" s="12" t="s">
        <v>8274</v>
      </c>
      <c r="S2789" s="17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>
        <f t="shared" si="215"/>
        <v>103</v>
      </c>
      <c r="Q2790">
        <f t="shared" si="216"/>
        <v>102.5</v>
      </c>
      <c r="R2790" s="12" t="s">
        <v>8274</v>
      </c>
      <c r="S2790" s="17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>
        <f t="shared" si="215"/>
        <v>101</v>
      </c>
      <c r="Q2791">
        <f t="shared" si="216"/>
        <v>126.46</v>
      </c>
      <c r="R2791" s="12" t="s">
        <v>8274</v>
      </c>
      <c r="S2791" s="17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>
        <f t="shared" si="215"/>
        <v>105</v>
      </c>
      <c r="Q2792">
        <f t="shared" si="216"/>
        <v>47.88</v>
      </c>
      <c r="R2792" s="12" t="s">
        <v>8274</v>
      </c>
      <c r="S2792" s="17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>
        <f t="shared" si="215"/>
        <v>103</v>
      </c>
      <c r="Q2793">
        <f t="shared" si="216"/>
        <v>73.209999999999994</v>
      </c>
      <c r="R2793" s="12" t="s">
        <v>8274</v>
      </c>
      <c r="S2793" s="17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>
        <f t="shared" si="215"/>
        <v>108</v>
      </c>
      <c r="Q2794">
        <f t="shared" si="216"/>
        <v>89.67</v>
      </c>
      <c r="R2794" s="12" t="s">
        <v>8274</v>
      </c>
      <c r="S2794" s="17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>
        <f t="shared" si="215"/>
        <v>111</v>
      </c>
      <c r="Q2795">
        <f t="shared" si="216"/>
        <v>151.46</v>
      </c>
      <c r="R2795" s="12" t="s">
        <v>8274</v>
      </c>
      <c r="S2795" s="17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>
        <f t="shared" si="215"/>
        <v>150</v>
      </c>
      <c r="Q2796">
        <f t="shared" si="216"/>
        <v>25</v>
      </c>
      <c r="R2796" s="12" t="s">
        <v>8274</v>
      </c>
      <c r="S2796" s="17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>
        <f t="shared" si="215"/>
        <v>104</v>
      </c>
      <c r="Q2797">
        <f t="shared" si="216"/>
        <v>36.5</v>
      </c>
      <c r="R2797" s="12" t="s">
        <v>8274</v>
      </c>
      <c r="S2797" s="17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>
        <f t="shared" si="215"/>
        <v>116</v>
      </c>
      <c r="Q2798">
        <f t="shared" si="216"/>
        <v>44</v>
      </c>
      <c r="R2798" s="12" t="s">
        <v>8274</v>
      </c>
      <c r="S2798" s="17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>
        <f t="shared" si="215"/>
        <v>103</v>
      </c>
      <c r="Q2799">
        <f t="shared" si="216"/>
        <v>87.36</v>
      </c>
      <c r="R2799" s="12" t="s">
        <v>8274</v>
      </c>
      <c r="S2799" s="17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>
        <f t="shared" si="215"/>
        <v>101</v>
      </c>
      <c r="Q2800">
        <f t="shared" si="216"/>
        <v>36.47</v>
      </c>
      <c r="R2800" s="12" t="s">
        <v>8274</v>
      </c>
      <c r="S2800" s="17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>
        <f t="shared" si="215"/>
        <v>117</v>
      </c>
      <c r="Q2801">
        <f t="shared" si="216"/>
        <v>44.86</v>
      </c>
      <c r="R2801" s="12" t="s">
        <v>8274</v>
      </c>
      <c r="S2801" s="17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>
        <f t="shared" si="215"/>
        <v>133</v>
      </c>
      <c r="Q2802">
        <f t="shared" si="216"/>
        <v>42.9</v>
      </c>
      <c r="R2802" s="12" t="s">
        <v>8274</v>
      </c>
      <c r="S2802" s="17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>
        <f t="shared" si="215"/>
        <v>133</v>
      </c>
      <c r="Q2803">
        <f t="shared" si="216"/>
        <v>51.23</v>
      </c>
      <c r="R2803" s="12" t="s">
        <v>8274</v>
      </c>
      <c r="S2803" s="17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>
        <f t="shared" si="215"/>
        <v>102</v>
      </c>
      <c r="Q2804">
        <f t="shared" si="216"/>
        <v>33.94</v>
      </c>
      <c r="R2804" s="12" t="s">
        <v>8274</v>
      </c>
      <c r="S2804" s="17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>
        <f t="shared" si="215"/>
        <v>128</v>
      </c>
      <c r="Q2805">
        <f t="shared" si="216"/>
        <v>90.74</v>
      </c>
      <c r="R2805" s="12" t="s">
        <v>8274</v>
      </c>
      <c r="S2805" s="17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>
        <f t="shared" si="215"/>
        <v>115</v>
      </c>
      <c r="Q2806">
        <f t="shared" si="216"/>
        <v>50</v>
      </c>
      <c r="R2806" s="12" t="s">
        <v>8274</v>
      </c>
      <c r="S2806" s="17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>
        <f t="shared" si="215"/>
        <v>110</v>
      </c>
      <c r="Q2807">
        <f t="shared" si="216"/>
        <v>24.44</v>
      </c>
      <c r="R2807" s="12" t="s">
        <v>8274</v>
      </c>
      <c r="S2807" s="17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>
        <f t="shared" si="215"/>
        <v>112</v>
      </c>
      <c r="Q2808">
        <f t="shared" si="216"/>
        <v>44.25</v>
      </c>
      <c r="R2808" s="12" t="s">
        <v>8274</v>
      </c>
      <c r="S2808" s="17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>
        <f t="shared" si="215"/>
        <v>126</v>
      </c>
      <c r="Q2809">
        <f t="shared" si="216"/>
        <v>67.739999999999995</v>
      </c>
      <c r="R2809" s="12" t="s">
        <v>8274</v>
      </c>
      <c r="S2809" s="17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>
        <f t="shared" si="215"/>
        <v>100</v>
      </c>
      <c r="Q2810">
        <f t="shared" si="216"/>
        <v>65.38</v>
      </c>
      <c r="R2810" s="12" t="s">
        <v>8274</v>
      </c>
      <c r="S2810" s="17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>
        <f t="shared" si="215"/>
        <v>102</v>
      </c>
      <c r="Q2811">
        <f t="shared" si="216"/>
        <v>121.9</v>
      </c>
      <c r="R2811" s="12" t="s">
        <v>8274</v>
      </c>
      <c r="S2811" s="17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>
        <f t="shared" si="215"/>
        <v>108</v>
      </c>
      <c r="Q2812">
        <f t="shared" si="216"/>
        <v>47.46</v>
      </c>
      <c r="R2812" s="12" t="s">
        <v>8274</v>
      </c>
      <c r="S2812" s="17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>
        <f t="shared" si="215"/>
        <v>100</v>
      </c>
      <c r="Q2813">
        <f t="shared" si="216"/>
        <v>92.84</v>
      </c>
      <c r="R2813" s="12" t="s">
        <v>8274</v>
      </c>
      <c r="S2813" s="17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>
        <f t="shared" si="215"/>
        <v>113</v>
      </c>
      <c r="Q2814">
        <f t="shared" si="216"/>
        <v>68.25</v>
      </c>
      <c r="R2814" s="12" t="s">
        <v>8274</v>
      </c>
      <c r="S2814" s="17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>
        <f t="shared" si="215"/>
        <v>128</v>
      </c>
      <c r="Q2815">
        <f t="shared" si="216"/>
        <v>37.21</v>
      </c>
      <c r="R2815" s="12" t="s">
        <v>8274</v>
      </c>
      <c r="S2815" s="17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>
        <f t="shared" si="215"/>
        <v>108</v>
      </c>
      <c r="Q2816">
        <f t="shared" si="216"/>
        <v>25.25</v>
      </c>
      <c r="R2816" s="12" t="s">
        <v>8274</v>
      </c>
      <c r="S2816" s="17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>
        <f t="shared" si="215"/>
        <v>242</v>
      </c>
      <c r="Q2817">
        <f t="shared" si="216"/>
        <v>43.21</v>
      </c>
      <c r="R2817" s="12" t="s">
        <v>8274</v>
      </c>
      <c r="S2817" s="17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>
        <f t="shared" si="215"/>
        <v>142</v>
      </c>
      <c r="Q2818">
        <f t="shared" si="216"/>
        <v>25.13</v>
      </c>
      <c r="R2818" s="12" t="s">
        <v>8274</v>
      </c>
      <c r="S2818" s="17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>
        <f t="shared" ref="P2819:P2882" si="220">ROUND(E2819/D2819*100,0)</f>
        <v>130</v>
      </c>
      <c r="Q2819">
        <f t="shared" ref="Q2819:Q2882" si="221">IFERROR(ROUND(E2819/L2819,2),0)</f>
        <v>23.64</v>
      </c>
      <c r="R2819" s="12" t="s">
        <v>8274</v>
      </c>
      <c r="S2819" s="17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>
        <f t="shared" si="220"/>
        <v>106</v>
      </c>
      <c r="Q2820">
        <f t="shared" si="221"/>
        <v>103.95</v>
      </c>
      <c r="R2820" s="12" t="s">
        <v>8274</v>
      </c>
      <c r="S2820" s="17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>
        <f t="shared" si="220"/>
        <v>105</v>
      </c>
      <c r="Q2821">
        <f t="shared" si="221"/>
        <v>50.38</v>
      </c>
      <c r="R2821" s="12" t="s">
        <v>8274</v>
      </c>
      <c r="S2821" s="17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>
        <f t="shared" si="220"/>
        <v>136</v>
      </c>
      <c r="Q2822">
        <f t="shared" si="221"/>
        <v>13.6</v>
      </c>
      <c r="R2822" s="12" t="s">
        <v>8274</v>
      </c>
      <c r="S2822" s="17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>
        <f t="shared" si="220"/>
        <v>100</v>
      </c>
      <c r="Q2823">
        <f t="shared" si="221"/>
        <v>28.57</v>
      </c>
      <c r="R2823" s="12" t="s">
        <v>8274</v>
      </c>
      <c r="S2823" s="17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>
        <f t="shared" si="220"/>
        <v>100</v>
      </c>
      <c r="Q2824">
        <f t="shared" si="221"/>
        <v>63.83</v>
      </c>
      <c r="R2824" s="12" t="s">
        <v>8274</v>
      </c>
      <c r="S2824" s="17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>
        <f t="shared" si="220"/>
        <v>124</v>
      </c>
      <c r="Q2825">
        <f t="shared" si="221"/>
        <v>8.86</v>
      </c>
      <c r="R2825" s="12" t="s">
        <v>8274</v>
      </c>
      <c r="S2825" s="17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>
        <f t="shared" si="220"/>
        <v>117</v>
      </c>
      <c r="Q2826">
        <f t="shared" si="221"/>
        <v>50.67</v>
      </c>
      <c r="R2826" s="12" t="s">
        <v>8274</v>
      </c>
      <c r="S2826" s="17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>
        <f t="shared" si="220"/>
        <v>103</v>
      </c>
      <c r="Q2827">
        <f t="shared" si="221"/>
        <v>60.78</v>
      </c>
      <c r="R2827" s="12" t="s">
        <v>8274</v>
      </c>
      <c r="S2827" s="17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>
        <f t="shared" si="220"/>
        <v>108</v>
      </c>
      <c r="Q2828">
        <f t="shared" si="221"/>
        <v>113.42</v>
      </c>
      <c r="R2828" s="12" t="s">
        <v>8274</v>
      </c>
      <c r="S2828" s="17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>
        <f t="shared" si="220"/>
        <v>120</v>
      </c>
      <c r="Q2829">
        <f t="shared" si="221"/>
        <v>104.57</v>
      </c>
      <c r="R2829" s="12" t="s">
        <v>8274</v>
      </c>
      <c r="S2829" s="17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>
        <f t="shared" si="220"/>
        <v>100</v>
      </c>
      <c r="Q2830">
        <f t="shared" si="221"/>
        <v>98.31</v>
      </c>
      <c r="R2830" s="12" t="s">
        <v>8274</v>
      </c>
      <c r="S2830" s="17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>
        <f t="shared" si="220"/>
        <v>107</v>
      </c>
      <c r="Q2831">
        <f t="shared" si="221"/>
        <v>35.04</v>
      </c>
      <c r="R2831" s="12" t="s">
        <v>8274</v>
      </c>
      <c r="S2831" s="17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>
        <f t="shared" si="220"/>
        <v>100</v>
      </c>
      <c r="Q2832">
        <f t="shared" si="221"/>
        <v>272.73</v>
      </c>
      <c r="R2832" s="12" t="s">
        <v>8274</v>
      </c>
      <c r="S2832" s="17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>
        <f t="shared" si="220"/>
        <v>111</v>
      </c>
      <c r="Q2833">
        <f t="shared" si="221"/>
        <v>63.85</v>
      </c>
      <c r="R2833" s="12" t="s">
        <v>8274</v>
      </c>
      <c r="S2833" s="17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>
        <f t="shared" si="220"/>
        <v>115</v>
      </c>
      <c r="Q2834">
        <f t="shared" si="221"/>
        <v>30.19</v>
      </c>
      <c r="R2834" s="12" t="s">
        <v>8274</v>
      </c>
      <c r="S2834" s="17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>
        <f t="shared" si="220"/>
        <v>108</v>
      </c>
      <c r="Q2835">
        <f t="shared" si="221"/>
        <v>83.51</v>
      </c>
      <c r="R2835" s="12" t="s">
        <v>8274</v>
      </c>
      <c r="S2835" s="17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>
        <f t="shared" si="220"/>
        <v>170</v>
      </c>
      <c r="Q2836">
        <f t="shared" si="221"/>
        <v>64.760000000000005</v>
      </c>
      <c r="R2836" s="12" t="s">
        <v>8274</v>
      </c>
      <c r="S2836" s="17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>
        <f t="shared" si="220"/>
        <v>187</v>
      </c>
      <c r="Q2837">
        <f t="shared" si="221"/>
        <v>20.12</v>
      </c>
      <c r="R2837" s="12" t="s">
        <v>8274</v>
      </c>
      <c r="S2837" s="17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>
        <f t="shared" si="220"/>
        <v>108</v>
      </c>
      <c r="Q2838">
        <f t="shared" si="221"/>
        <v>44.09</v>
      </c>
      <c r="R2838" s="12" t="s">
        <v>8274</v>
      </c>
      <c r="S2838" s="17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>
        <f t="shared" si="220"/>
        <v>100</v>
      </c>
      <c r="Q2839">
        <f t="shared" si="221"/>
        <v>40.479999999999997</v>
      </c>
      <c r="R2839" s="12" t="s">
        <v>8274</v>
      </c>
      <c r="S2839" s="17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>
        <f t="shared" si="220"/>
        <v>120</v>
      </c>
      <c r="Q2840">
        <f t="shared" si="221"/>
        <v>44.54</v>
      </c>
      <c r="R2840" s="12" t="s">
        <v>8274</v>
      </c>
      <c r="S2840" s="17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>
        <f t="shared" si="220"/>
        <v>111</v>
      </c>
      <c r="Q2841">
        <f t="shared" si="221"/>
        <v>125.81</v>
      </c>
      <c r="R2841" s="12" t="s">
        <v>8274</v>
      </c>
      <c r="S2841" s="17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>
        <f t="shared" si="220"/>
        <v>104</v>
      </c>
      <c r="Q2842">
        <f t="shared" si="221"/>
        <v>19.7</v>
      </c>
      <c r="R2842" s="12" t="s">
        <v>8274</v>
      </c>
      <c r="S2842" s="17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>
        <f t="shared" si="220"/>
        <v>1</v>
      </c>
      <c r="Q2843">
        <f t="shared" si="221"/>
        <v>10</v>
      </c>
      <c r="R2843" s="12" t="s">
        <v>8274</v>
      </c>
      <c r="S2843" s="17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>
        <f t="shared" si="220"/>
        <v>0</v>
      </c>
      <c r="Q2844">
        <f t="shared" si="221"/>
        <v>0</v>
      </c>
      <c r="R2844" s="12" t="s">
        <v>8274</v>
      </c>
      <c r="S2844" s="17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>
        <f t="shared" si="220"/>
        <v>0</v>
      </c>
      <c r="Q2845">
        <f t="shared" si="221"/>
        <v>0</v>
      </c>
      <c r="R2845" s="12" t="s">
        <v>8274</v>
      </c>
      <c r="S2845" s="17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>
        <f t="shared" si="220"/>
        <v>5</v>
      </c>
      <c r="Q2846">
        <f t="shared" si="221"/>
        <v>30</v>
      </c>
      <c r="R2846" s="12" t="s">
        <v>8274</v>
      </c>
      <c r="S2846" s="17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>
        <f t="shared" si="220"/>
        <v>32</v>
      </c>
      <c r="Q2847">
        <f t="shared" si="221"/>
        <v>60.67</v>
      </c>
      <c r="R2847" s="12" t="s">
        <v>8274</v>
      </c>
      <c r="S2847" s="17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>
        <f t="shared" si="220"/>
        <v>0</v>
      </c>
      <c r="Q2848">
        <f t="shared" si="221"/>
        <v>0</v>
      </c>
      <c r="R2848" s="12" t="s">
        <v>8274</v>
      </c>
      <c r="S2848" s="17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>
        <f t="shared" si="220"/>
        <v>0</v>
      </c>
      <c r="Q2849">
        <f t="shared" si="221"/>
        <v>0</v>
      </c>
      <c r="R2849" s="12" t="s">
        <v>8274</v>
      </c>
      <c r="S2849" s="17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>
        <f t="shared" si="220"/>
        <v>0</v>
      </c>
      <c r="Q2850">
        <f t="shared" si="221"/>
        <v>23.33</v>
      </c>
      <c r="R2850" s="12" t="s">
        <v>8274</v>
      </c>
      <c r="S2850" s="17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>
        <f t="shared" si="220"/>
        <v>1</v>
      </c>
      <c r="Q2851">
        <f t="shared" si="221"/>
        <v>5</v>
      </c>
      <c r="R2851" s="12" t="s">
        <v>8274</v>
      </c>
      <c r="S2851" s="17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>
        <f t="shared" si="220"/>
        <v>4</v>
      </c>
      <c r="Q2852">
        <f t="shared" si="221"/>
        <v>23.92</v>
      </c>
      <c r="R2852" s="12" t="s">
        <v>8274</v>
      </c>
      <c r="S2852" s="17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>
        <f t="shared" si="220"/>
        <v>0</v>
      </c>
      <c r="Q2853">
        <f t="shared" si="221"/>
        <v>0</v>
      </c>
      <c r="R2853" s="12" t="s">
        <v>8274</v>
      </c>
      <c r="S2853" s="17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>
        <f t="shared" si="220"/>
        <v>2</v>
      </c>
      <c r="Q2854">
        <f t="shared" si="221"/>
        <v>15.83</v>
      </c>
      <c r="R2854" s="12" t="s">
        <v>8274</v>
      </c>
      <c r="S2854" s="17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>
        <f t="shared" si="220"/>
        <v>0</v>
      </c>
      <c r="Q2855">
        <f t="shared" si="221"/>
        <v>0</v>
      </c>
      <c r="R2855" s="12" t="s">
        <v>8274</v>
      </c>
      <c r="S2855" s="17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>
        <f t="shared" si="220"/>
        <v>42</v>
      </c>
      <c r="Q2856">
        <f t="shared" si="221"/>
        <v>29.79</v>
      </c>
      <c r="R2856" s="12" t="s">
        <v>8274</v>
      </c>
      <c r="S2856" s="17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>
        <f t="shared" si="220"/>
        <v>50</v>
      </c>
      <c r="Q2857">
        <f t="shared" si="221"/>
        <v>60</v>
      </c>
      <c r="R2857" s="12" t="s">
        <v>8274</v>
      </c>
      <c r="S2857" s="17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>
        <f t="shared" si="220"/>
        <v>5</v>
      </c>
      <c r="Q2858">
        <f t="shared" si="221"/>
        <v>24.33</v>
      </c>
      <c r="R2858" s="12" t="s">
        <v>8274</v>
      </c>
      <c r="S2858" s="17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>
        <f t="shared" si="220"/>
        <v>20</v>
      </c>
      <c r="Q2859">
        <f t="shared" si="221"/>
        <v>500</v>
      </c>
      <c r="R2859" s="12" t="s">
        <v>8274</v>
      </c>
      <c r="S2859" s="17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>
        <f t="shared" si="220"/>
        <v>0</v>
      </c>
      <c r="Q2860">
        <f t="shared" si="221"/>
        <v>0</v>
      </c>
      <c r="R2860" s="12" t="s">
        <v>8274</v>
      </c>
      <c r="S2860" s="17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>
        <f t="shared" si="220"/>
        <v>2</v>
      </c>
      <c r="Q2861">
        <f t="shared" si="221"/>
        <v>35</v>
      </c>
      <c r="R2861" s="12" t="s">
        <v>8274</v>
      </c>
      <c r="S2861" s="17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>
        <f t="shared" si="220"/>
        <v>7</v>
      </c>
      <c r="Q2862">
        <f t="shared" si="221"/>
        <v>29.56</v>
      </c>
      <c r="R2862" s="12" t="s">
        <v>8274</v>
      </c>
      <c r="S2862" s="17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>
        <f t="shared" si="220"/>
        <v>32</v>
      </c>
      <c r="Q2863">
        <f t="shared" si="221"/>
        <v>26.67</v>
      </c>
      <c r="R2863" s="12" t="s">
        <v>8274</v>
      </c>
      <c r="S2863" s="17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>
        <f t="shared" si="220"/>
        <v>0</v>
      </c>
      <c r="Q2864">
        <f t="shared" si="221"/>
        <v>18.329999999999998</v>
      </c>
      <c r="R2864" s="12" t="s">
        <v>8274</v>
      </c>
      <c r="S2864" s="17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>
        <f t="shared" si="220"/>
        <v>0</v>
      </c>
      <c r="Q2865">
        <f t="shared" si="221"/>
        <v>20</v>
      </c>
      <c r="R2865" s="12" t="s">
        <v>8274</v>
      </c>
      <c r="S2865" s="17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>
        <f t="shared" si="220"/>
        <v>2</v>
      </c>
      <c r="Q2866">
        <f t="shared" si="221"/>
        <v>13.33</v>
      </c>
      <c r="R2866" s="12" t="s">
        <v>8274</v>
      </c>
      <c r="S2866" s="17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>
        <f t="shared" si="220"/>
        <v>0</v>
      </c>
      <c r="Q2867">
        <f t="shared" si="221"/>
        <v>0</v>
      </c>
      <c r="R2867" s="12" t="s">
        <v>8274</v>
      </c>
      <c r="S2867" s="17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>
        <f t="shared" si="220"/>
        <v>1</v>
      </c>
      <c r="Q2868">
        <f t="shared" si="221"/>
        <v>22.5</v>
      </c>
      <c r="R2868" s="12" t="s">
        <v>8274</v>
      </c>
      <c r="S2868" s="17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>
        <f t="shared" si="220"/>
        <v>20</v>
      </c>
      <c r="Q2869">
        <f t="shared" si="221"/>
        <v>50.4</v>
      </c>
      <c r="R2869" s="12" t="s">
        <v>8274</v>
      </c>
      <c r="S2869" s="17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>
        <f t="shared" si="220"/>
        <v>42</v>
      </c>
      <c r="Q2870">
        <f t="shared" si="221"/>
        <v>105.03</v>
      </c>
      <c r="R2870" s="12" t="s">
        <v>8274</v>
      </c>
      <c r="S2870" s="17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>
        <f t="shared" si="220"/>
        <v>1</v>
      </c>
      <c r="Q2871">
        <f t="shared" si="221"/>
        <v>35.4</v>
      </c>
      <c r="R2871" s="12" t="s">
        <v>8274</v>
      </c>
      <c r="S2871" s="17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>
        <f t="shared" si="220"/>
        <v>15</v>
      </c>
      <c r="Q2872">
        <f t="shared" si="221"/>
        <v>83.33</v>
      </c>
      <c r="R2872" s="12" t="s">
        <v>8274</v>
      </c>
      <c r="S2872" s="17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>
        <f t="shared" si="220"/>
        <v>5</v>
      </c>
      <c r="Q2873">
        <f t="shared" si="221"/>
        <v>35.92</v>
      </c>
      <c r="R2873" s="12" t="s">
        <v>8274</v>
      </c>
      <c r="S2873" s="17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>
        <f t="shared" si="220"/>
        <v>0</v>
      </c>
      <c r="Q2874">
        <f t="shared" si="221"/>
        <v>0</v>
      </c>
      <c r="R2874" s="12" t="s">
        <v>8274</v>
      </c>
      <c r="S2874" s="17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>
        <f t="shared" si="220"/>
        <v>38</v>
      </c>
      <c r="Q2875">
        <f t="shared" si="221"/>
        <v>119.13</v>
      </c>
      <c r="R2875" s="12" t="s">
        <v>8274</v>
      </c>
      <c r="S2875" s="17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>
        <f t="shared" si="220"/>
        <v>5</v>
      </c>
      <c r="Q2876">
        <f t="shared" si="221"/>
        <v>90.33</v>
      </c>
      <c r="R2876" s="12" t="s">
        <v>8274</v>
      </c>
      <c r="S2876" s="17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>
        <f t="shared" si="220"/>
        <v>0</v>
      </c>
      <c r="Q2877">
        <f t="shared" si="221"/>
        <v>2.33</v>
      </c>
      <c r="R2877" s="12" t="s">
        <v>8274</v>
      </c>
      <c r="S2877" s="17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>
        <f t="shared" si="220"/>
        <v>0</v>
      </c>
      <c r="Q2878">
        <f t="shared" si="221"/>
        <v>0</v>
      </c>
      <c r="R2878" s="12" t="s">
        <v>8274</v>
      </c>
      <c r="S2878" s="17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>
        <f t="shared" si="220"/>
        <v>11</v>
      </c>
      <c r="Q2879">
        <f t="shared" si="221"/>
        <v>108.33</v>
      </c>
      <c r="R2879" s="12" t="s">
        <v>8274</v>
      </c>
      <c r="S2879" s="17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>
        <f t="shared" si="220"/>
        <v>2</v>
      </c>
      <c r="Q2880">
        <f t="shared" si="221"/>
        <v>15.75</v>
      </c>
      <c r="R2880" s="12" t="s">
        <v>8274</v>
      </c>
      <c r="S2880" s="17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>
        <f t="shared" si="220"/>
        <v>0</v>
      </c>
      <c r="Q2881">
        <f t="shared" si="221"/>
        <v>29</v>
      </c>
      <c r="R2881" s="12" t="s">
        <v>8274</v>
      </c>
      <c r="S2881" s="17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>
        <f t="shared" si="220"/>
        <v>23</v>
      </c>
      <c r="Q2882">
        <f t="shared" si="221"/>
        <v>96.55</v>
      </c>
      <c r="R2882" s="12" t="s">
        <v>8274</v>
      </c>
      <c r="S2882" s="17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>
        <f t="shared" ref="P2883:P2946" si="225">ROUND(E2883/D2883*100,0)</f>
        <v>0</v>
      </c>
      <c r="Q2883">
        <f t="shared" ref="Q2883:Q2946" si="226">IFERROR(ROUND(E2883/L2883,2),0)</f>
        <v>0</v>
      </c>
      <c r="R2883" s="12" t="s">
        <v>8274</v>
      </c>
      <c r="S2883" s="17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>
        <f t="shared" si="225"/>
        <v>34</v>
      </c>
      <c r="Q2884">
        <f t="shared" si="226"/>
        <v>63</v>
      </c>
      <c r="R2884" s="12" t="s">
        <v>8274</v>
      </c>
      <c r="S2884" s="17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>
        <f t="shared" si="225"/>
        <v>19</v>
      </c>
      <c r="Q2885">
        <f t="shared" si="226"/>
        <v>381.6</v>
      </c>
      <c r="R2885" s="12" t="s">
        <v>8274</v>
      </c>
      <c r="S2885" s="17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>
        <f t="shared" si="225"/>
        <v>0</v>
      </c>
      <c r="Q2886">
        <f t="shared" si="226"/>
        <v>46.25</v>
      </c>
      <c r="R2886" s="12" t="s">
        <v>8274</v>
      </c>
      <c r="S2886" s="17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>
        <f t="shared" si="225"/>
        <v>33</v>
      </c>
      <c r="Q2887">
        <f t="shared" si="226"/>
        <v>26</v>
      </c>
      <c r="R2887" s="12" t="s">
        <v>8274</v>
      </c>
      <c r="S2887" s="17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>
        <f t="shared" si="225"/>
        <v>5</v>
      </c>
      <c r="Q2888">
        <f t="shared" si="226"/>
        <v>10</v>
      </c>
      <c r="R2888" s="12" t="s">
        <v>8274</v>
      </c>
      <c r="S2888" s="17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>
        <f t="shared" si="225"/>
        <v>0</v>
      </c>
      <c r="Q2889">
        <f t="shared" si="226"/>
        <v>5</v>
      </c>
      <c r="R2889" s="12" t="s">
        <v>8274</v>
      </c>
      <c r="S2889" s="17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>
        <f t="shared" si="225"/>
        <v>0</v>
      </c>
      <c r="Q2890">
        <f t="shared" si="226"/>
        <v>0</v>
      </c>
      <c r="R2890" s="12" t="s">
        <v>8274</v>
      </c>
      <c r="S2890" s="17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>
        <f t="shared" si="225"/>
        <v>38</v>
      </c>
      <c r="Q2891">
        <f t="shared" si="226"/>
        <v>81.569999999999993</v>
      </c>
      <c r="R2891" s="12" t="s">
        <v>8274</v>
      </c>
      <c r="S2891" s="17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>
        <f t="shared" si="225"/>
        <v>1</v>
      </c>
      <c r="Q2892">
        <f t="shared" si="226"/>
        <v>7</v>
      </c>
      <c r="R2892" s="12" t="s">
        <v>8274</v>
      </c>
      <c r="S2892" s="17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>
        <f t="shared" si="225"/>
        <v>3</v>
      </c>
      <c r="Q2893">
        <f t="shared" si="226"/>
        <v>27.3</v>
      </c>
      <c r="R2893" s="12" t="s">
        <v>8274</v>
      </c>
      <c r="S2893" s="17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>
        <f t="shared" si="225"/>
        <v>9</v>
      </c>
      <c r="Q2894">
        <f t="shared" si="226"/>
        <v>29.41</v>
      </c>
      <c r="R2894" s="12" t="s">
        <v>8274</v>
      </c>
      <c r="S2894" s="17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>
        <f t="shared" si="225"/>
        <v>1</v>
      </c>
      <c r="Q2895">
        <f t="shared" si="226"/>
        <v>12.5</v>
      </c>
      <c r="R2895" s="12" t="s">
        <v>8274</v>
      </c>
      <c r="S2895" s="17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>
        <f t="shared" si="225"/>
        <v>0</v>
      </c>
      <c r="Q2896">
        <f t="shared" si="226"/>
        <v>0</v>
      </c>
      <c r="R2896" s="12" t="s">
        <v>8274</v>
      </c>
      <c r="S2896" s="17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>
        <f t="shared" si="225"/>
        <v>5</v>
      </c>
      <c r="Q2897">
        <f t="shared" si="226"/>
        <v>5.75</v>
      </c>
      <c r="R2897" s="12" t="s">
        <v>8274</v>
      </c>
      <c r="S2897" s="17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>
        <f t="shared" si="225"/>
        <v>21</v>
      </c>
      <c r="Q2898">
        <f t="shared" si="226"/>
        <v>52.08</v>
      </c>
      <c r="R2898" s="12" t="s">
        <v>8274</v>
      </c>
      <c r="S2898" s="17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>
        <f t="shared" si="225"/>
        <v>5</v>
      </c>
      <c r="Q2899">
        <f t="shared" si="226"/>
        <v>183.33</v>
      </c>
      <c r="R2899" s="12" t="s">
        <v>8274</v>
      </c>
      <c r="S2899" s="17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>
        <f t="shared" si="225"/>
        <v>4</v>
      </c>
      <c r="Q2900">
        <f t="shared" si="226"/>
        <v>26.33</v>
      </c>
      <c r="R2900" s="12" t="s">
        <v>8274</v>
      </c>
      <c r="S2900" s="17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>
        <f t="shared" si="225"/>
        <v>0</v>
      </c>
      <c r="Q2901">
        <f t="shared" si="226"/>
        <v>0</v>
      </c>
      <c r="R2901" s="12" t="s">
        <v>8274</v>
      </c>
      <c r="S2901" s="17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>
        <f t="shared" si="225"/>
        <v>62</v>
      </c>
      <c r="Q2902">
        <f t="shared" si="226"/>
        <v>486.43</v>
      </c>
      <c r="R2902" s="12" t="s">
        <v>8274</v>
      </c>
      <c r="S2902" s="17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>
        <f t="shared" si="225"/>
        <v>1</v>
      </c>
      <c r="Q2903">
        <f t="shared" si="226"/>
        <v>3</v>
      </c>
      <c r="R2903" s="12" t="s">
        <v>8274</v>
      </c>
      <c r="S2903" s="17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>
        <f t="shared" si="225"/>
        <v>0</v>
      </c>
      <c r="Q2904">
        <f t="shared" si="226"/>
        <v>25</v>
      </c>
      <c r="R2904" s="12" t="s">
        <v>8274</v>
      </c>
      <c r="S2904" s="17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>
        <f t="shared" si="225"/>
        <v>1</v>
      </c>
      <c r="Q2905">
        <f t="shared" si="226"/>
        <v>9.75</v>
      </c>
      <c r="R2905" s="12" t="s">
        <v>8274</v>
      </c>
      <c r="S2905" s="17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>
        <f t="shared" si="225"/>
        <v>5</v>
      </c>
      <c r="Q2906">
        <f t="shared" si="226"/>
        <v>18.75</v>
      </c>
      <c r="R2906" s="12" t="s">
        <v>8274</v>
      </c>
      <c r="S2906" s="17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>
        <f t="shared" si="225"/>
        <v>18</v>
      </c>
      <c r="Q2907">
        <f t="shared" si="226"/>
        <v>36.590000000000003</v>
      </c>
      <c r="R2907" s="12" t="s">
        <v>8274</v>
      </c>
      <c r="S2907" s="17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>
        <f t="shared" si="225"/>
        <v>9</v>
      </c>
      <c r="Q2908">
        <f t="shared" si="226"/>
        <v>80.709999999999994</v>
      </c>
      <c r="R2908" s="12" t="s">
        <v>8274</v>
      </c>
      <c r="S2908" s="17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>
        <f t="shared" si="225"/>
        <v>0</v>
      </c>
      <c r="Q2909">
        <f t="shared" si="226"/>
        <v>1</v>
      </c>
      <c r="R2909" s="12" t="s">
        <v>8274</v>
      </c>
      <c r="S2909" s="17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>
        <f t="shared" si="225"/>
        <v>3</v>
      </c>
      <c r="Q2910">
        <f t="shared" si="226"/>
        <v>52.8</v>
      </c>
      <c r="R2910" s="12" t="s">
        <v>8274</v>
      </c>
      <c r="S2910" s="17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>
        <f t="shared" si="225"/>
        <v>0</v>
      </c>
      <c r="Q2911">
        <f t="shared" si="226"/>
        <v>20</v>
      </c>
      <c r="R2911" s="12" t="s">
        <v>8274</v>
      </c>
      <c r="S2911" s="17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>
        <f t="shared" si="225"/>
        <v>0</v>
      </c>
      <c r="Q2912">
        <f t="shared" si="226"/>
        <v>1</v>
      </c>
      <c r="R2912" s="12" t="s">
        <v>8274</v>
      </c>
      <c r="S2912" s="17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>
        <f t="shared" si="225"/>
        <v>37</v>
      </c>
      <c r="Q2913">
        <f t="shared" si="226"/>
        <v>46.93</v>
      </c>
      <c r="R2913" s="12" t="s">
        <v>8274</v>
      </c>
      <c r="S2913" s="17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>
        <f t="shared" si="225"/>
        <v>14</v>
      </c>
      <c r="Q2914">
        <f t="shared" si="226"/>
        <v>78.08</v>
      </c>
      <c r="R2914" s="12" t="s">
        <v>8274</v>
      </c>
      <c r="S2914" s="17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>
        <f t="shared" si="225"/>
        <v>0</v>
      </c>
      <c r="Q2915">
        <f t="shared" si="226"/>
        <v>1</v>
      </c>
      <c r="R2915" s="12" t="s">
        <v>8274</v>
      </c>
      <c r="S2915" s="17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>
        <f t="shared" si="225"/>
        <v>0</v>
      </c>
      <c r="Q2916">
        <f t="shared" si="226"/>
        <v>1</v>
      </c>
      <c r="R2916" s="12" t="s">
        <v>8274</v>
      </c>
      <c r="S2916" s="17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>
        <f t="shared" si="225"/>
        <v>61</v>
      </c>
      <c r="Q2917">
        <f t="shared" si="226"/>
        <v>203.67</v>
      </c>
      <c r="R2917" s="12" t="s">
        <v>8274</v>
      </c>
      <c r="S2917" s="17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>
        <f t="shared" si="225"/>
        <v>8</v>
      </c>
      <c r="Q2918">
        <f t="shared" si="226"/>
        <v>20.71</v>
      </c>
      <c r="R2918" s="12" t="s">
        <v>8274</v>
      </c>
      <c r="S2918" s="17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>
        <f t="shared" si="225"/>
        <v>22</v>
      </c>
      <c r="Q2919">
        <f t="shared" si="226"/>
        <v>48.56</v>
      </c>
      <c r="R2919" s="12" t="s">
        <v>8274</v>
      </c>
      <c r="S2919" s="17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>
        <f t="shared" si="225"/>
        <v>27</v>
      </c>
      <c r="Q2920">
        <f t="shared" si="226"/>
        <v>68.099999999999994</v>
      </c>
      <c r="R2920" s="12" t="s">
        <v>8274</v>
      </c>
      <c r="S2920" s="17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>
        <f t="shared" si="225"/>
        <v>9</v>
      </c>
      <c r="Q2921">
        <f t="shared" si="226"/>
        <v>8.5</v>
      </c>
      <c r="R2921" s="12" t="s">
        <v>8274</v>
      </c>
      <c r="S2921" s="17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>
        <f t="shared" si="225"/>
        <v>27</v>
      </c>
      <c r="Q2922">
        <f t="shared" si="226"/>
        <v>51.62</v>
      </c>
      <c r="R2922" s="12" t="s">
        <v>8274</v>
      </c>
      <c r="S2922" s="17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>
        <f t="shared" si="225"/>
        <v>129</v>
      </c>
      <c r="Q2923">
        <f t="shared" si="226"/>
        <v>43</v>
      </c>
      <c r="R2923" s="12" t="s">
        <v>8274</v>
      </c>
      <c r="S2923" s="17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>
        <f t="shared" si="225"/>
        <v>100</v>
      </c>
      <c r="Q2924">
        <f t="shared" si="226"/>
        <v>83.33</v>
      </c>
      <c r="R2924" s="12" t="s">
        <v>8274</v>
      </c>
      <c r="S2924" s="17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>
        <f t="shared" si="225"/>
        <v>100</v>
      </c>
      <c r="Q2925">
        <f t="shared" si="226"/>
        <v>30</v>
      </c>
      <c r="R2925" s="12" t="s">
        <v>8274</v>
      </c>
      <c r="S2925" s="17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>
        <f t="shared" si="225"/>
        <v>103</v>
      </c>
      <c r="Q2926">
        <f t="shared" si="226"/>
        <v>175.51</v>
      </c>
      <c r="R2926" s="12" t="s">
        <v>8274</v>
      </c>
      <c r="S2926" s="17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>
        <f t="shared" si="225"/>
        <v>102</v>
      </c>
      <c r="Q2927">
        <f t="shared" si="226"/>
        <v>231.66</v>
      </c>
      <c r="R2927" s="12" t="s">
        <v>8274</v>
      </c>
      <c r="S2927" s="17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>
        <f t="shared" si="225"/>
        <v>125</v>
      </c>
      <c r="Q2928">
        <f t="shared" si="226"/>
        <v>75</v>
      </c>
      <c r="R2928" s="12" t="s">
        <v>8274</v>
      </c>
      <c r="S2928" s="17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>
        <f t="shared" si="225"/>
        <v>131</v>
      </c>
      <c r="Q2929">
        <f t="shared" si="226"/>
        <v>112.14</v>
      </c>
      <c r="R2929" s="12" t="s">
        <v>8274</v>
      </c>
      <c r="S2929" s="17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>
        <f t="shared" si="225"/>
        <v>100</v>
      </c>
      <c r="Q2930">
        <f t="shared" si="226"/>
        <v>41.67</v>
      </c>
      <c r="R2930" s="12" t="s">
        <v>8274</v>
      </c>
      <c r="S2930" s="17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>
        <f t="shared" si="225"/>
        <v>102</v>
      </c>
      <c r="Q2931">
        <f t="shared" si="226"/>
        <v>255.17</v>
      </c>
      <c r="R2931" s="12" t="s">
        <v>8274</v>
      </c>
      <c r="S2931" s="17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>
        <f t="shared" si="225"/>
        <v>101</v>
      </c>
      <c r="Q2932">
        <f t="shared" si="226"/>
        <v>162.77000000000001</v>
      </c>
      <c r="R2932" s="12" t="s">
        <v>8274</v>
      </c>
      <c r="S2932" s="17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>
        <f t="shared" si="225"/>
        <v>106</v>
      </c>
      <c r="Q2933">
        <f t="shared" si="226"/>
        <v>88.33</v>
      </c>
      <c r="R2933" s="12" t="s">
        <v>8274</v>
      </c>
      <c r="S2933" s="17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>
        <f t="shared" si="225"/>
        <v>105</v>
      </c>
      <c r="Q2934">
        <f t="shared" si="226"/>
        <v>85.74</v>
      </c>
      <c r="R2934" s="12" t="s">
        <v>8274</v>
      </c>
      <c r="S2934" s="17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>
        <f t="shared" si="225"/>
        <v>103</v>
      </c>
      <c r="Q2935">
        <f t="shared" si="226"/>
        <v>47.57</v>
      </c>
      <c r="R2935" s="12" t="s">
        <v>8274</v>
      </c>
      <c r="S2935" s="17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>
        <f t="shared" si="225"/>
        <v>108</v>
      </c>
      <c r="Q2936">
        <f t="shared" si="226"/>
        <v>72.97</v>
      </c>
      <c r="R2936" s="12" t="s">
        <v>8274</v>
      </c>
      <c r="S2936" s="17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>
        <f t="shared" si="225"/>
        <v>101</v>
      </c>
      <c r="Q2937">
        <f t="shared" si="226"/>
        <v>90.54</v>
      </c>
      <c r="R2937" s="12" t="s">
        <v>8274</v>
      </c>
      <c r="S2937" s="17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>
        <f t="shared" si="225"/>
        <v>128</v>
      </c>
      <c r="Q2938">
        <f t="shared" si="226"/>
        <v>37.65</v>
      </c>
      <c r="R2938" s="12" t="s">
        <v>8274</v>
      </c>
      <c r="S2938" s="17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>
        <f t="shared" si="225"/>
        <v>133</v>
      </c>
      <c r="Q2939">
        <f t="shared" si="226"/>
        <v>36.36</v>
      </c>
      <c r="R2939" s="12" t="s">
        <v>8274</v>
      </c>
      <c r="S2939" s="17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>
        <f t="shared" si="225"/>
        <v>101</v>
      </c>
      <c r="Q2940">
        <f t="shared" si="226"/>
        <v>126.72</v>
      </c>
      <c r="R2940" s="12" t="s">
        <v>8274</v>
      </c>
      <c r="S2940" s="17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>
        <f t="shared" si="225"/>
        <v>103</v>
      </c>
      <c r="Q2941">
        <f t="shared" si="226"/>
        <v>329.2</v>
      </c>
      <c r="R2941" s="12" t="s">
        <v>8274</v>
      </c>
      <c r="S2941" s="17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>
        <f t="shared" si="225"/>
        <v>107</v>
      </c>
      <c r="Q2942">
        <f t="shared" si="226"/>
        <v>81.239999999999995</v>
      </c>
      <c r="R2942" s="12" t="s">
        <v>8274</v>
      </c>
      <c r="S2942" s="17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>
        <f t="shared" si="225"/>
        <v>0</v>
      </c>
      <c r="Q2943">
        <f t="shared" si="226"/>
        <v>1</v>
      </c>
      <c r="R2943" s="12" t="s">
        <v>8274</v>
      </c>
      <c r="S2943" s="17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>
        <f t="shared" si="225"/>
        <v>20</v>
      </c>
      <c r="Q2944">
        <f t="shared" si="226"/>
        <v>202.23</v>
      </c>
      <c r="R2944" s="12" t="s">
        <v>8274</v>
      </c>
      <c r="S2944" s="17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>
        <f t="shared" si="225"/>
        <v>0</v>
      </c>
      <c r="Q2945">
        <f t="shared" si="226"/>
        <v>0</v>
      </c>
      <c r="R2945" s="12" t="s">
        <v>8274</v>
      </c>
      <c r="S2945" s="17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>
        <f t="shared" si="225"/>
        <v>1</v>
      </c>
      <c r="Q2946">
        <f t="shared" si="226"/>
        <v>100</v>
      </c>
      <c r="R2946" s="12" t="s">
        <v>8274</v>
      </c>
      <c r="S2946" s="17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>
        <f t="shared" ref="P2947:P3010" si="230">ROUND(E2947/D2947*100,0)</f>
        <v>0</v>
      </c>
      <c r="Q2947">
        <f t="shared" ref="Q2947:Q3010" si="231">IFERROR(ROUND(E2947/L2947,2),0)</f>
        <v>0</v>
      </c>
      <c r="R2947" s="12" t="s">
        <v>8274</v>
      </c>
      <c r="S2947" s="17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>
        <f t="shared" si="230"/>
        <v>0</v>
      </c>
      <c r="Q2948">
        <f t="shared" si="231"/>
        <v>1</v>
      </c>
      <c r="R2948" s="12" t="s">
        <v>8274</v>
      </c>
      <c r="S2948" s="17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>
        <f t="shared" si="230"/>
        <v>4</v>
      </c>
      <c r="Q2949">
        <f t="shared" si="231"/>
        <v>82.46</v>
      </c>
      <c r="R2949" s="12" t="s">
        <v>8274</v>
      </c>
      <c r="S2949" s="17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>
        <f t="shared" si="230"/>
        <v>0</v>
      </c>
      <c r="Q2950">
        <f t="shared" si="231"/>
        <v>2.67</v>
      </c>
      <c r="R2950" s="12" t="s">
        <v>8274</v>
      </c>
      <c r="S2950" s="17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>
        <f t="shared" si="230"/>
        <v>3</v>
      </c>
      <c r="Q2951">
        <f t="shared" si="231"/>
        <v>12.5</v>
      </c>
      <c r="R2951" s="12" t="s">
        <v>8274</v>
      </c>
      <c r="S2951" s="17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>
        <f t="shared" si="230"/>
        <v>0</v>
      </c>
      <c r="Q2952">
        <f t="shared" si="231"/>
        <v>0</v>
      </c>
      <c r="R2952" s="12" t="s">
        <v>8274</v>
      </c>
      <c r="S2952" s="17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>
        <f t="shared" si="230"/>
        <v>2</v>
      </c>
      <c r="Q2953">
        <f t="shared" si="231"/>
        <v>18.899999999999999</v>
      </c>
      <c r="R2953" s="12" t="s">
        <v>8274</v>
      </c>
      <c r="S2953" s="17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>
        <f t="shared" si="230"/>
        <v>8</v>
      </c>
      <c r="Q2954">
        <f t="shared" si="231"/>
        <v>200.63</v>
      </c>
      <c r="R2954" s="12" t="s">
        <v>8274</v>
      </c>
      <c r="S2954" s="17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>
        <f t="shared" si="230"/>
        <v>0</v>
      </c>
      <c r="Q2955">
        <f t="shared" si="231"/>
        <v>201.67</v>
      </c>
      <c r="R2955" s="12" t="s">
        <v>8274</v>
      </c>
      <c r="S2955" s="17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>
        <f t="shared" si="230"/>
        <v>0</v>
      </c>
      <c r="Q2956">
        <f t="shared" si="231"/>
        <v>0</v>
      </c>
      <c r="R2956" s="12" t="s">
        <v>8274</v>
      </c>
      <c r="S2956" s="17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>
        <f t="shared" si="230"/>
        <v>60</v>
      </c>
      <c r="Q2957">
        <f t="shared" si="231"/>
        <v>65</v>
      </c>
      <c r="R2957" s="12" t="s">
        <v>8274</v>
      </c>
      <c r="S2957" s="17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>
        <f t="shared" si="230"/>
        <v>17</v>
      </c>
      <c r="Q2958">
        <f t="shared" si="231"/>
        <v>66.099999999999994</v>
      </c>
      <c r="R2958" s="12" t="s">
        <v>8274</v>
      </c>
      <c r="S2958" s="17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>
        <f t="shared" si="230"/>
        <v>2</v>
      </c>
      <c r="Q2959">
        <f t="shared" si="231"/>
        <v>93.33</v>
      </c>
      <c r="R2959" s="12" t="s">
        <v>8274</v>
      </c>
      <c r="S2959" s="17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>
        <f t="shared" si="230"/>
        <v>0</v>
      </c>
      <c r="Q2960">
        <f t="shared" si="231"/>
        <v>0</v>
      </c>
      <c r="R2960" s="12" t="s">
        <v>8274</v>
      </c>
      <c r="S2960" s="17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>
        <f t="shared" si="230"/>
        <v>0</v>
      </c>
      <c r="Q2961">
        <f t="shared" si="231"/>
        <v>0</v>
      </c>
      <c r="R2961" s="12" t="s">
        <v>8274</v>
      </c>
      <c r="S2961" s="17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>
        <f t="shared" si="230"/>
        <v>0</v>
      </c>
      <c r="Q2962">
        <f t="shared" si="231"/>
        <v>0</v>
      </c>
      <c r="R2962" s="12" t="s">
        <v>8274</v>
      </c>
      <c r="S2962" s="17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>
        <f t="shared" si="230"/>
        <v>110</v>
      </c>
      <c r="Q2963">
        <f t="shared" si="231"/>
        <v>50.75</v>
      </c>
      <c r="R2963" s="12" t="s">
        <v>8274</v>
      </c>
      <c r="S2963" s="17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>
        <f t="shared" si="230"/>
        <v>122</v>
      </c>
      <c r="Q2964">
        <f t="shared" si="231"/>
        <v>60.9</v>
      </c>
      <c r="R2964" s="12" t="s">
        <v>8274</v>
      </c>
      <c r="S2964" s="17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>
        <f t="shared" si="230"/>
        <v>107</v>
      </c>
      <c r="Q2965">
        <f t="shared" si="231"/>
        <v>109.03</v>
      </c>
      <c r="R2965" s="12" t="s">
        <v>8274</v>
      </c>
      <c r="S2965" s="17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>
        <f t="shared" si="230"/>
        <v>101</v>
      </c>
      <c r="Q2966">
        <f t="shared" si="231"/>
        <v>25.69</v>
      </c>
      <c r="R2966" s="12" t="s">
        <v>8274</v>
      </c>
      <c r="S2966" s="17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>
        <f t="shared" si="230"/>
        <v>109</v>
      </c>
      <c r="Q2967">
        <f t="shared" si="231"/>
        <v>41.92</v>
      </c>
      <c r="R2967" s="12" t="s">
        <v>8274</v>
      </c>
      <c r="S2967" s="17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>
        <f t="shared" si="230"/>
        <v>114</v>
      </c>
      <c r="Q2968">
        <f t="shared" si="231"/>
        <v>88.77</v>
      </c>
      <c r="R2968" s="12" t="s">
        <v>8274</v>
      </c>
      <c r="S2968" s="17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>
        <f t="shared" si="230"/>
        <v>114</v>
      </c>
      <c r="Q2969">
        <f t="shared" si="231"/>
        <v>80.23</v>
      </c>
      <c r="R2969" s="12" t="s">
        <v>8274</v>
      </c>
      <c r="S2969" s="17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>
        <f t="shared" si="230"/>
        <v>106</v>
      </c>
      <c r="Q2970">
        <f t="shared" si="231"/>
        <v>78.94</v>
      </c>
      <c r="R2970" s="12" t="s">
        <v>8274</v>
      </c>
      <c r="S2970" s="17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>
        <f t="shared" si="230"/>
        <v>163</v>
      </c>
      <c r="Q2971">
        <f t="shared" si="231"/>
        <v>95.59</v>
      </c>
      <c r="R2971" s="12" t="s">
        <v>8274</v>
      </c>
      <c r="S2971" s="17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>
        <f t="shared" si="230"/>
        <v>106</v>
      </c>
      <c r="Q2972">
        <f t="shared" si="231"/>
        <v>69.89</v>
      </c>
      <c r="R2972" s="12" t="s">
        <v>8274</v>
      </c>
      <c r="S2972" s="17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>
        <f t="shared" si="230"/>
        <v>100</v>
      </c>
      <c r="Q2973">
        <f t="shared" si="231"/>
        <v>74.53</v>
      </c>
      <c r="R2973" s="12" t="s">
        <v>8274</v>
      </c>
      <c r="S2973" s="17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>
        <f t="shared" si="230"/>
        <v>105</v>
      </c>
      <c r="Q2974">
        <f t="shared" si="231"/>
        <v>123.94</v>
      </c>
      <c r="R2974" s="12" t="s">
        <v>8274</v>
      </c>
      <c r="S2974" s="17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>
        <f t="shared" si="230"/>
        <v>175</v>
      </c>
      <c r="Q2975">
        <f t="shared" si="231"/>
        <v>264.85000000000002</v>
      </c>
      <c r="R2975" s="12" t="s">
        <v>8274</v>
      </c>
      <c r="S2975" s="17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>
        <f t="shared" si="230"/>
        <v>102</v>
      </c>
      <c r="Q2976">
        <f t="shared" si="231"/>
        <v>58.62</v>
      </c>
      <c r="R2976" s="12" t="s">
        <v>8274</v>
      </c>
      <c r="S2976" s="17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>
        <f t="shared" si="230"/>
        <v>100</v>
      </c>
      <c r="Q2977">
        <f t="shared" si="231"/>
        <v>70.88</v>
      </c>
      <c r="R2977" s="12" t="s">
        <v>8274</v>
      </c>
      <c r="S2977" s="17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>
        <f t="shared" si="230"/>
        <v>171</v>
      </c>
      <c r="Q2978">
        <f t="shared" si="231"/>
        <v>8.57</v>
      </c>
      <c r="R2978" s="12" t="s">
        <v>8274</v>
      </c>
      <c r="S2978" s="17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>
        <f t="shared" si="230"/>
        <v>114</v>
      </c>
      <c r="Q2979">
        <f t="shared" si="231"/>
        <v>113.57</v>
      </c>
      <c r="R2979" s="12" t="s">
        <v>8274</v>
      </c>
      <c r="S2979" s="17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>
        <f t="shared" si="230"/>
        <v>129</v>
      </c>
      <c r="Q2980">
        <f t="shared" si="231"/>
        <v>60.69</v>
      </c>
      <c r="R2980" s="12" t="s">
        <v>8274</v>
      </c>
      <c r="S2980" s="17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>
        <f t="shared" si="230"/>
        <v>101</v>
      </c>
      <c r="Q2981">
        <f t="shared" si="231"/>
        <v>110.22</v>
      </c>
      <c r="R2981" s="12" t="s">
        <v>8274</v>
      </c>
      <c r="S2981" s="17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>
        <f t="shared" si="230"/>
        <v>109</v>
      </c>
      <c r="Q2982">
        <f t="shared" si="231"/>
        <v>136.46</v>
      </c>
      <c r="R2982" s="12" t="s">
        <v>8274</v>
      </c>
      <c r="S2982" s="17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>
        <f t="shared" si="230"/>
        <v>129</v>
      </c>
      <c r="Q2983">
        <f t="shared" si="231"/>
        <v>53.16</v>
      </c>
      <c r="R2983" s="12" t="s">
        <v>8274</v>
      </c>
      <c r="S2983" s="17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>
        <f t="shared" si="230"/>
        <v>102</v>
      </c>
      <c r="Q2984">
        <f t="shared" si="231"/>
        <v>86.49</v>
      </c>
      <c r="R2984" s="12" t="s">
        <v>8274</v>
      </c>
      <c r="S2984" s="17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>
        <f t="shared" si="230"/>
        <v>147</v>
      </c>
      <c r="Q2985">
        <f t="shared" si="231"/>
        <v>155.24</v>
      </c>
      <c r="R2985" s="12" t="s">
        <v>8274</v>
      </c>
      <c r="S2985" s="17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>
        <f t="shared" si="230"/>
        <v>100</v>
      </c>
      <c r="Q2986">
        <f t="shared" si="231"/>
        <v>115.08</v>
      </c>
      <c r="R2986" s="12" t="s">
        <v>8274</v>
      </c>
      <c r="S2986" s="17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>
        <f t="shared" si="230"/>
        <v>122</v>
      </c>
      <c r="Q2987">
        <f t="shared" si="231"/>
        <v>109.59</v>
      </c>
      <c r="R2987" s="12" t="s">
        <v>8274</v>
      </c>
      <c r="S2987" s="17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>
        <f t="shared" si="230"/>
        <v>106</v>
      </c>
      <c r="Q2988">
        <f t="shared" si="231"/>
        <v>45.21</v>
      </c>
      <c r="R2988" s="12" t="s">
        <v>8274</v>
      </c>
      <c r="S2988" s="17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>
        <f t="shared" si="230"/>
        <v>110</v>
      </c>
      <c r="Q2989">
        <f t="shared" si="231"/>
        <v>104.15</v>
      </c>
      <c r="R2989" s="12" t="s">
        <v>8274</v>
      </c>
      <c r="S2989" s="17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>
        <f t="shared" si="230"/>
        <v>100</v>
      </c>
      <c r="Q2990">
        <f t="shared" si="231"/>
        <v>35.71</v>
      </c>
      <c r="R2990" s="12" t="s">
        <v>8274</v>
      </c>
      <c r="S2990" s="17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>
        <f t="shared" si="230"/>
        <v>177</v>
      </c>
      <c r="Q2991">
        <f t="shared" si="231"/>
        <v>97</v>
      </c>
      <c r="R2991" s="12" t="s">
        <v>8274</v>
      </c>
      <c r="S2991" s="17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>
        <f t="shared" si="230"/>
        <v>100</v>
      </c>
      <c r="Q2992">
        <f t="shared" si="231"/>
        <v>370.37</v>
      </c>
      <c r="R2992" s="12" t="s">
        <v>8274</v>
      </c>
      <c r="S2992" s="17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>
        <f t="shared" si="230"/>
        <v>103</v>
      </c>
      <c r="Q2993">
        <f t="shared" si="231"/>
        <v>94.41</v>
      </c>
      <c r="R2993" s="12" t="s">
        <v>8274</v>
      </c>
      <c r="S2993" s="17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>
        <f t="shared" si="230"/>
        <v>105</v>
      </c>
      <c r="Q2994">
        <f t="shared" si="231"/>
        <v>48.98</v>
      </c>
      <c r="R2994" s="12" t="s">
        <v>8274</v>
      </c>
      <c r="S2994" s="17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>
        <f t="shared" si="230"/>
        <v>100</v>
      </c>
      <c r="Q2995">
        <f t="shared" si="231"/>
        <v>45.59</v>
      </c>
      <c r="R2995" s="12" t="s">
        <v>8274</v>
      </c>
      <c r="S2995" s="17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>
        <f t="shared" si="230"/>
        <v>458</v>
      </c>
      <c r="Q2996">
        <f t="shared" si="231"/>
        <v>23.28</v>
      </c>
      <c r="R2996" s="12" t="s">
        <v>8274</v>
      </c>
      <c r="S2996" s="17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>
        <f t="shared" si="230"/>
        <v>105</v>
      </c>
      <c r="Q2997">
        <f t="shared" si="231"/>
        <v>63.23</v>
      </c>
      <c r="R2997" s="12" t="s">
        <v>8274</v>
      </c>
      <c r="S2997" s="17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>
        <f t="shared" si="230"/>
        <v>172</v>
      </c>
      <c r="Q2998">
        <f t="shared" si="231"/>
        <v>153.52000000000001</v>
      </c>
      <c r="R2998" s="12" t="s">
        <v>8274</v>
      </c>
      <c r="S2998" s="17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>
        <f t="shared" si="230"/>
        <v>104</v>
      </c>
      <c r="Q2999">
        <f t="shared" si="231"/>
        <v>90.2</v>
      </c>
      <c r="R2999" s="12" t="s">
        <v>8274</v>
      </c>
      <c r="S2999" s="17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>
        <f t="shared" si="230"/>
        <v>103</v>
      </c>
      <c r="Q3000">
        <f t="shared" si="231"/>
        <v>118.97</v>
      </c>
      <c r="R3000" s="12" t="s">
        <v>8274</v>
      </c>
      <c r="S3000" s="17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>
        <f t="shared" si="230"/>
        <v>119</v>
      </c>
      <c r="Q3001">
        <f t="shared" si="231"/>
        <v>80.25</v>
      </c>
      <c r="R3001" s="12" t="s">
        <v>8274</v>
      </c>
      <c r="S3001" s="17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>
        <f t="shared" si="230"/>
        <v>100</v>
      </c>
      <c r="Q3002">
        <f t="shared" si="231"/>
        <v>62.5</v>
      </c>
      <c r="R3002" s="12" t="s">
        <v>8274</v>
      </c>
      <c r="S3002" s="17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>
        <f t="shared" si="230"/>
        <v>319</v>
      </c>
      <c r="Q3003">
        <f t="shared" si="231"/>
        <v>131.38</v>
      </c>
      <c r="R3003" s="12" t="s">
        <v>8274</v>
      </c>
      <c r="S3003" s="17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>
        <f t="shared" si="230"/>
        <v>109</v>
      </c>
      <c r="Q3004">
        <f t="shared" si="231"/>
        <v>73.03</v>
      </c>
      <c r="R3004" s="12" t="s">
        <v>8274</v>
      </c>
      <c r="S3004" s="17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>
        <f t="shared" si="230"/>
        <v>101</v>
      </c>
      <c r="Q3005">
        <f t="shared" si="231"/>
        <v>178.53</v>
      </c>
      <c r="R3005" s="12" t="s">
        <v>8274</v>
      </c>
      <c r="S3005" s="17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>
        <f t="shared" si="230"/>
        <v>113</v>
      </c>
      <c r="Q3006">
        <f t="shared" si="231"/>
        <v>162.91</v>
      </c>
      <c r="R3006" s="12" t="s">
        <v>8274</v>
      </c>
      <c r="S3006" s="17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>
        <f t="shared" si="230"/>
        <v>120</v>
      </c>
      <c r="Q3007">
        <f t="shared" si="231"/>
        <v>108.24</v>
      </c>
      <c r="R3007" s="12" t="s">
        <v>8274</v>
      </c>
      <c r="S3007" s="17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>
        <f t="shared" si="230"/>
        <v>108</v>
      </c>
      <c r="Q3008">
        <f t="shared" si="231"/>
        <v>88.87</v>
      </c>
      <c r="R3008" s="12" t="s">
        <v>8274</v>
      </c>
      <c r="S3008" s="17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>
        <f t="shared" si="230"/>
        <v>180</v>
      </c>
      <c r="Q3009">
        <f t="shared" si="231"/>
        <v>54</v>
      </c>
      <c r="R3009" s="12" t="s">
        <v>8274</v>
      </c>
      <c r="S3009" s="17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>
        <f t="shared" si="230"/>
        <v>101</v>
      </c>
      <c r="Q3010">
        <f t="shared" si="231"/>
        <v>116.73</v>
      </c>
      <c r="R3010" s="12" t="s">
        <v>8274</v>
      </c>
      <c r="S3010" s="17">
        <f t="shared" si="232"/>
        <v>42360.212025462963</v>
      </c>
      <c r="T3010" s="16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>
        <f t="shared" ref="P3011:P3074" si="235">ROUND(E3011/D3011*100,0)</f>
        <v>120</v>
      </c>
      <c r="Q3011">
        <f t="shared" ref="Q3011:Q3074" si="236">IFERROR(ROUND(E3011/L3011,2),0)</f>
        <v>233.9</v>
      </c>
      <c r="R3011" s="12" t="s">
        <v>8274</v>
      </c>
      <c r="S3011" s="17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>
        <f t="shared" si="235"/>
        <v>158</v>
      </c>
      <c r="Q3012">
        <f t="shared" si="236"/>
        <v>158</v>
      </c>
      <c r="R3012" s="12" t="s">
        <v>8274</v>
      </c>
      <c r="S3012" s="17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>
        <f t="shared" si="235"/>
        <v>124</v>
      </c>
      <c r="Q3013">
        <f t="shared" si="236"/>
        <v>14.84</v>
      </c>
      <c r="R3013" s="12" t="s">
        <v>8274</v>
      </c>
      <c r="S3013" s="17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>
        <f t="shared" si="235"/>
        <v>117</v>
      </c>
      <c r="Q3014">
        <f t="shared" si="236"/>
        <v>85.18</v>
      </c>
      <c r="R3014" s="12" t="s">
        <v>8274</v>
      </c>
      <c r="S3014" s="17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>
        <f t="shared" si="235"/>
        <v>157</v>
      </c>
      <c r="Q3015">
        <f t="shared" si="236"/>
        <v>146.69</v>
      </c>
      <c r="R3015" s="12" t="s">
        <v>8274</v>
      </c>
      <c r="S3015" s="17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>
        <f t="shared" si="235"/>
        <v>113</v>
      </c>
      <c r="Q3016">
        <f t="shared" si="236"/>
        <v>50.76</v>
      </c>
      <c r="R3016" s="12" t="s">
        <v>8274</v>
      </c>
      <c r="S3016" s="17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>
        <f t="shared" si="235"/>
        <v>103</v>
      </c>
      <c r="Q3017">
        <f t="shared" si="236"/>
        <v>87.7</v>
      </c>
      <c r="R3017" s="12" t="s">
        <v>8274</v>
      </c>
      <c r="S3017" s="17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>
        <f t="shared" si="235"/>
        <v>103</v>
      </c>
      <c r="Q3018">
        <f t="shared" si="236"/>
        <v>242.28</v>
      </c>
      <c r="R3018" s="12" t="s">
        <v>8274</v>
      </c>
      <c r="S3018" s="17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>
        <f t="shared" si="235"/>
        <v>106</v>
      </c>
      <c r="Q3019">
        <f t="shared" si="236"/>
        <v>146.44999999999999</v>
      </c>
      <c r="R3019" s="12" t="s">
        <v>8274</v>
      </c>
      <c r="S3019" s="17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>
        <f t="shared" si="235"/>
        <v>101</v>
      </c>
      <c r="Q3020">
        <f t="shared" si="236"/>
        <v>103.17</v>
      </c>
      <c r="R3020" s="12" t="s">
        <v>8274</v>
      </c>
      <c r="S3020" s="17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>
        <f t="shared" si="235"/>
        <v>121</v>
      </c>
      <c r="Q3021">
        <f t="shared" si="236"/>
        <v>80.459999999999994</v>
      </c>
      <c r="R3021" s="12" t="s">
        <v>8274</v>
      </c>
      <c r="S3021" s="17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>
        <f t="shared" si="235"/>
        <v>101</v>
      </c>
      <c r="Q3022">
        <f t="shared" si="236"/>
        <v>234.67</v>
      </c>
      <c r="R3022" s="12" t="s">
        <v>8274</v>
      </c>
      <c r="S3022" s="17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>
        <f t="shared" si="235"/>
        <v>116</v>
      </c>
      <c r="Q3023">
        <f t="shared" si="236"/>
        <v>50.69</v>
      </c>
      <c r="R3023" s="12" t="s">
        <v>8274</v>
      </c>
      <c r="S3023" s="17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>
        <f t="shared" si="235"/>
        <v>101</v>
      </c>
      <c r="Q3024">
        <f t="shared" si="236"/>
        <v>162.71</v>
      </c>
      <c r="R3024" s="12" t="s">
        <v>8274</v>
      </c>
      <c r="S3024" s="17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>
        <f t="shared" si="235"/>
        <v>103</v>
      </c>
      <c r="Q3025">
        <f t="shared" si="236"/>
        <v>120.17</v>
      </c>
      <c r="R3025" s="12" t="s">
        <v>8274</v>
      </c>
      <c r="S3025" s="17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>
        <f t="shared" si="235"/>
        <v>246</v>
      </c>
      <c r="Q3026">
        <f t="shared" si="236"/>
        <v>67.7</v>
      </c>
      <c r="R3026" s="12" t="s">
        <v>8274</v>
      </c>
      <c r="S3026" s="17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>
        <f t="shared" si="235"/>
        <v>302</v>
      </c>
      <c r="Q3027">
        <f t="shared" si="236"/>
        <v>52.1</v>
      </c>
      <c r="R3027" s="12" t="s">
        <v>8274</v>
      </c>
      <c r="S3027" s="17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>
        <f t="shared" si="235"/>
        <v>143</v>
      </c>
      <c r="Q3028">
        <f t="shared" si="236"/>
        <v>51.6</v>
      </c>
      <c r="R3028" s="12" t="s">
        <v>8274</v>
      </c>
      <c r="S3028" s="17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>
        <f t="shared" si="235"/>
        <v>131</v>
      </c>
      <c r="Q3029">
        <f t="shared" si="236"/>
        <v>164.3</v>
      </c>
      <c r="R3029" s="12" t="s">
        <v>8274</v>
      </c>
      <c r="S3029" s="17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>
        <f t="shared" si="235"/>
        <v>168</v>
      </c>
      <c r="Q3030">
        <f t="shared" si="236"/>
        <v>84.86</v>
      </c>
      <c r="R3030" s="12" t="s">
        <v>8274</v>
      </c>
      <c r="S3030" s="17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>
        <f t="shared" si="235"/>
        <v>110</v>
      </c>
      <c r="Q3031">
        <f t="shared" si="236"/>
        <v>94.55</v>
      </c>
      <c r="R3031" s="12" t="s">
        <v>8274</v>
      </c>
      <c r="S3031" s="17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>
        <f t="shared" si="235"/>
        <v>107</v>
      </c>
      <c r="Q3032">
        <f t="shared" si="236"/>
        <v>45.54</v>
      </c>
      <c r="R3032" s="12" t="s">
        <v>8274</v>
      </c>
      <c r="S3032" s="17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>
        <f t="shared" si="235"/>
        <v>100</v>
      </c>
      <c r="Q3033">
        <f t="shared" si="236"/>
        <v>51.72</v>
      </c>
      <c r="R3033" s="12" t="s">
        <v>8274</v>
      </c>
      <c r="S3033" s="17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>
        <f t="shared" si="235"/>
        <v>127</v>
      </c>
      <c r="Q3034">
        <f t="shared" si="236"/>
        <v>50.88</v>
      </c>
      <c r="R3034" s="12" t="s">
        <v>8274</v>
      </c>
      <c r="S3034" s="17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>
        <f t="shared" si="235"/>
        <v>147</v>
      </c>
      <c r="Q3035">
        <f t="shared" si="236"/>
        <v>191.13</v>
      </c>
      <c r="R3035" s="12" t="s">
        <v>8274</v>
      </c>
      <c r="S3035" s="17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>
        <f t="shared" si="235"/>
        <v>113</v>
      </c>
      <c r="Q3036">
        <f t="shared" si="236"/>
        <v>89.31</v>
      </c>
      <c r="R3036" s="12" t="s">
        <v>8274</v>
      </c>
      <c r="S3036" s="17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>
        <f t="shared" si="235"/>
        <v>109</v>
      </c>
      <c r="Q3037">
        <f t="shared" si="236"/>
        <v>88.59</v>
      </c>
      <c r="R3037" s="12" t="s">
        <v>8274</v>
      </c>
      <c r="S3037" s="17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>
        <f t="shared" si="235"/>
        <v>127</v>
      </c>
      <c r="Q3038">
        <f t="shared" si="236"/>
        <v>96.3</v>
      </c>
      <c r="R3038" s="12" t="s">
        <v>8274</v>
      </c>
      <c r="S3038" s="17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>
        <f t="shared" si="235"/>
        <v>213</v>
      </c>
      <c r="Q3039">
        <f t="shared" si="236"/>
        <v>33.31</v>
      </c>
      <c r="R3039" s="12" t="s">
        <v>8274</v>
      </c>
      <c r="S3039" s="17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>
        <f t="shared" si="235"/>
        <v>101</v>
      </c>
      <c r="Q3040">
        <f t="shared" si="236"/>
        <v>37.22</v>
      </c>
      <c r="R3040" s="12" t="s">
        <v>8274</v>
      </c>
      <c r="S3040" s="17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>
        <f t="shared" si="235"/>
        <v>109</v>
      </c>
      <c r="Q3041">
        <f t="shared" si="236"/>
        <v>92.13</v>
      </c>
      <c r="R3041" s="12" t="s">
        <v>8274</v>
      </c>
      <c r="S3041" s="17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>
        <f t="shared" si="235"/>
        <v>108</v>
      </c>
      <c r="Q3042">
        <f t="shared" si="236"/>
        <v>76.790000000000006</v>
      </c>
      <c r="R3042" s="12" t="s">
        <v>8274</v>
      </c>
      <c r="S3042" s="17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>
        <f t="shared" si="235"/>
        <v>110</v>
      </c>
      <c r="Q3043">
        <f t="shared" si="236"/>
        <v>96.53</v>
      </c>
      <c r="R3043" s="12" t="s">
        <v>8274</v>
      </c>
      <c r="S3043" s="17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>
        <f t="shared" si="235"/>
        <v>128</v>
      </c>
      <c r="Q3044">
        <f t="shared" si="236"/>
        <v>51.89</v>
      </c>
      <c r="R3044" s="12" t="s">
        <v>8274</v>
      </c>
      <c r="S3044" s="17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>
        <f t="shared" si="235"/>
        <v>110</v>
      </c>
      <c r="Q3045">
        <f t="shared" si="236"/>
        <v>128.91</v>
      </c>
      <c r="R3045" s="12" t="s">
        <v>8274</v>
      </c>
      <c r="S3045" s="17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>
        <f t="shared" si="235"/>
        <v>109</v>
      </c>
      <c r="Q3046">
        <f t="shared" si="236"/>
        <v>84.11</v>
      </c>
      <c r="R3046" s="12" t="s">
        <v>8274</v>
      </c>
      <c r="S3046" s="17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>
        <f t="shared" si="235"/>
        <v>133</v>
      </c>
      <c r="Q3047">
        <f t="shared" si="236"/>
        <v>82.94</v>
      </c>
      <c r="R3047" s="12" t="s">
        <v>8274</v>
      </c>
      <c r="S3047" s="17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>
        <f t="shared" si="235"/>
        <v>191</v>
      </c>
      <c r="Q3048">
        <f t="shared" si="236"/>
        <v>259.95</v>
      </c>
      <c r="R3048" s="12" t="s">
        <v>8274</v>
      </c>
      <c r="S3048" s="17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>
        <f t="shared" si="235"/>
        <v>149</v>
      </c>
      <c r="Q3049">
        <f t="shared" si="236"/>
        <v>37.25</v>
      </c>
      <c r="R3049" s="12" t="s">
        <v>8274</v>
      </c>
      <c r="S3049" s="17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>
        <f t="shared" si="235"/>
        <v>166</v>
      </c>
      <c r="Q3050">
        <f t="shared" si="236"/>
        <v>177.02</v>
      </c>
      <c r="R3050" s="12" t="s">
        <v>8274</v>
      </c>
      <c r="S3050" s="17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>
        <f t="shared" si="235"/>
        <v>107</v>
      </c>
      <c r="Q3051">
        <f t="shared" si="236"/>
        <v>74.069999999999993</v>
      </c>
      <c r="R3051" s="12" t="s">
        <v>8274</v>
      </c>
      <c r="S3051" s="17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>
        <f t="shared" si="235"/>
        <v>106</v>
      </c>
      <c r="Q3052">
        <f t="shared" si="236"/>
        <v>70.67</v>
      </c>
      <c r="R3052" s="12" t="s">
        <v>8274</v>
      </c>
      <c r="S3052" s="17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>
        <f t="shared" si="235"/>
        <v>24</v>
      </c>
      <c r="Q3053">
        <f t="shared" si="236"/>
        <v>23.63</v>
      </c>
      <c r="R3053" s="12" t="s">
        <v>8274</v>
      </c>
      <c r="S3053" s="17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>
        <f t="shared" si="235"/>
        <v>0</v>
      </c>
      <c r="Q3054">
        <f t="shared" si="236"/>
        <v>37.5</v>
      </c>
      <c r="R3054" s="12" t="s">
        <v>8274</v>
      </c>
      <c r="S3054" s="17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>
        <f t="shared" si="235"/>
        <v>0</v>
      </c>
      <c r="Q3055">
        <f t="shared" si="236"/>
        <v>13.33</v>
      </c>
      <c r="R3055" s="12" t="s">
        <v>8274</v>
      </c>
      <c r="S3055" s="17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>
        <f t="shared" si="235"/>
        <v>0</v>
      </c>
      <c r="Q3056">
        <f t="shared" si="236"/>
        <v>0</v>
      </c>
      <c r="R3056" s="12" t="s">
        <v>8274</v>
      </c>
      <c r="S3056" s="17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>
        <f t="shared" si="235"/>
        <v>0</v>
      </c>
      <c r="Q3057">
        <f t="shared" si="236"/>
        <v>1</v>
      </c>
      <c r="R3057" s="12" t="s">
        <v>8274</v>
      </c>
      <c r="S3057" s="17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>
        <f t="shared" si="235"/>
        <v>0</v>
      </c>
      <c r="Q3058">
        <f t="shared" si="236"/>
        <v>0</v>
      </c>
      <c r="R3058" s="12" t="s">
        <v>8274</v>
      </c>
      <c r="S3058" s="17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>
        <f t="shared" si="235"/>
        <v>0</v>
      </c>
      <c r="Q3059">
        <f t="shared" si="236"/>
        <v>0</v>
      </c>
      <c r="R3059" s="12" t="s">
        <v>8274</v>
      </c>
      <c r="S3059" s="17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>
        <f t="shared" si="235"/>
        <v>0</v>
      </c>
      <c r="Q3060">
        <f t="shared" si="236"/>
        <v>1</v>
      </c>
      <c r="R3060" s="12" t="s">
        <v>8274</v>
      </c>
      <c r="S3060" s="17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>
        <f t="shared" si="235"/>
        <v>3</v>
      </c>
      <c r="Q3061">
        <f t="shared" si="236"/>
        <v>41</v>
      </c>
      <c r="R3061" s="12" t="s">
        <v>8274</v>
      </c>
      <c r="S3061" s="17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>
        <f t="shared" si="235"/>
        <v>0</v>
      </c>
      <c r="Q3062">
        <f t="shared" si="236"/>
        <v>55.83</v>
      </c>
      <c r="R3062" s="12" t="s">
        <v>8274</v>
      </c>
      <c r="S3062" s="17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>
        <f t="shared" si="235"/>
        <v>0</v>
      </c>
      <c r="Q3063">
        <f t="shared" si="236"/>
        <v>0</v>
      </c>
      <c r="R3063" s="12" t="s">
        <v>8274</v>
      </c>
      <c r="S3063" s="17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>
        <f t="shared" si="235"/>
        <v>67</v>
      </c>
      <c r="Q3064">
        <f t="shared" si="236"/>
        <v>99.76</v>
      </c>
      <c r="R3064" s="12" t="s">
        <v>8274</v>
      </c>
      <c r="S3064" s="17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>
        <f t="shared" si="235"/>
        <v>20</v>
      </c>
      <c r="Q3065">
        <f t="shared" si="236"/>
        <v>25.52</v>
      </c>
      <c r="R3065" s="12" t="s">
        <v>8274</v>
      </c>
      <c r="S3065" s="17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>
        <f t="shared" si="235"/>
        <v>11</v>
      </c>
      <c r="Q3066">
        <f t="shared" si="236"/>
        <v>117.65</v>
      </c>
      <c r="R3066" s="12" t="s">
        <v>8274</v>
      </c>
      <c r="S3066" s="17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>
        <f t="shared" si="235"/>
        <v>0</v>
      </c>
      <c r="Q3067">
        <f t="shared" si="236"/>
        <v>5</v>
      </c>
      <c r="R3067" s="12" t="s">
        <v>8274</v>
      </c>
      <c r="S3067" s="17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>
        <f t="shared" si="235"/>
        <v>12</v>
      </c>
      <c r="Q3068">
        <f t="shared" si="236"/>
        <v>2796.67</v>
      </c>
      <c r="R3068" s="12" t="s">
        <v>8274</v>
      </c>
      <c r="S3068" s="17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>
        <f t="shared" si="235"/>
        <v>3</v>
      </c>
      <c r="Q3069">
        <f t="shared" si="236"/>
        <v>200</v>
      </c>
      <c r="R3069" s="12" t="s">
        <v>8274</v>
      </c>
      <c r="S3069" s="17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>
        <f t="shared" si="235"/>
        <v>0</v>
      </c>
      <c r="Q3070">
        <f t="shared" si="236"/>
        <v>87.5</v>
      </c>
      <c r="R3070" s="12" t="s">
        <v>8274</v>
      </c>
      <c r="S3070" s="17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>
        <f t="shared" si="235"/>
        <v>14</v>
      </c>
      <c r="Q3071">
        <f t="shared" si="236"/>
        <v>20.14</v>
      </c>
      <c r="R3071" s="12" t="s">
        <v>8274</v>
      </c>
      <c r="S3071" s="17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>
        <f t="shared" si="235"/>
        <v>3</v>
      </c>
      <c r="Q3072">
        <f t="shared" si="236"/>
        <v>20.88</v>
      </c>
      <c r="R3072" s="12" t="s">
        <v>8274</v>
      </c>
      <c r="S3072" s="17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>
        <f t="shared" si="235"/>
        <v>60</v>
      </c>
      <c r="Q3073">
        <f t="shared" si="236"/>
        <v>61.31</v>
      </c>
      <c r="R3073" s="12" t="s">
        <v>8274</v>
      </c>
      <c r="S3073" s="17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>
        <f t="shared" si="235"/>
        <v>0</v>
      </c>
      <c r="Q3074">
        <f t="shared" si="236"/>
        <v>1</v>
      </c>
      <c r="R3074" s="12" t="s">
        <v>8274</v>
      </c>
      <c r="S3074" s="17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>
        <f t="shared" ref="P3075:P3138" si="240">ROUND(E3075/D3075*100,0)</f>
        <v>0</v>
      </c>
      <c r="Q3075">
        <f t="shared" ref="Q3075:Q3138" si="241">IFERROR(ROUND(E3075/L3075,2),0)</f>
        <v>92.14</v>
      </c>
      <c r="R3075" s="12" t="s">
        <v>8274</v>
      </c>
      <c r="S3075" s="17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>
        <f t="shared" si="240"/>
        <v>0</v>
      </c>
      <c r="Q3076">
        <f t="shared" si="241"/>
        <v>7.33</v>
      </c>
      <c r="R3076" s="12" t="s">
        <v>8274</v>
      </c>
      <c r="S3076" s="17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>
        <f t="shared" si="240"/>
        <v>9</v>
      </c>
      <c r="Q3077">
        <f t="shared" si="241"/>
        <v>64.8</v>
      </c>
      <c r="R3077" s="12" t="s">
        <v>8274</v>
      </c>
      <c r="S3077" s="17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>
        <f t="shared" si="240"/>
        <v>15</v>
      </c>
      <c r="Q3078">
        <f t="shared" si="241"/>
        <v>30.12</v>
      </c>
      <c r="R3078" s="12" t="s">
        <v>8274</v>
      </c>
      <c r="S3078" s="17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>
        <f t="shared" si="240"/>
        <v>0</v>
      </c>
      <c r="Q3079">
        <f t="shared" si="241"/>
        <v>52.5</v>
      </c>
      <c r="R3079" s="12" t="s">
        <v>8274</v>
      </c>
      <c r="S3079" s="17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>
        <f t="shared" si="240"/>
        <v>0</v>
      </c>
      <c r="Q3080">
        <f t="shared" si="241"/>
        <v>23.67</v>
      </c>
      <c r="R3080" s="12" t="s">
        <v>8274</v>
      </c>
      <c r="S3080" s="17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>
        <f t="shared" si="240"/>
        <v>1</v>
      </c>
      <c r="Q3081">
        <f t="shared" si="241"/>
        <v>415.78</v>
      </c>
      <c r="R3081" s="12" t="s">
        <v>8274</v>
      </c>
      <c r="S3081" s="17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>
        <f t="shared" si="240"/>
        <v>0</v>
      </c>
      <c r="Q3082">
        <f t="shared" si="241"/>
        <v>53.71</v>
      </c>
      <c r="R3082" s="12" t="s">
        <v>8274</v>
      </c>
      <c r="S3082" s="17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>
        <f t="shared" si="240"/>
        <v>0</v>
      </c>
      <c r="Q3083">
        <f t="shared" si="241"/>
        <v>420.6</v>
      </c>
      <c r="R3083" s="12" t="s">
        <v>8274</v>
      </c>
      <c r="S3083" s="17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>
        <f t="shared" si="240"/>
        <v>0</v>
      </c>
      <c r="Q3084">
        <f t="shared" si="241"/>
        <v>0</v>
      </c>
      <c r="R3084" s="12" t="s">
        <v>8274</v>
      </c>
      <c r="S3084" s="17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>
        <f t="shared" si="240"/>
        <v>0</v>
      </c>
      <c r="Q3085">
        <f t="shared" si="241"/>
        <v>18.670000000000002</v>
      </c>
      <c r="R3085" s="12" t="s">
        <v>8274</v>
      </c>
      <c r="S3085" s="17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>
        <f t="shared" si="240"/>
        <v>12</v>
      </c>
      <c r="Q3086">
        <f t="shared" si="241"/>
        <v>78.33</v>
      </c>
      <c r="R3086" s="12" t="s">
        <v>8274</v>
      </c>
      <c r="S3086" s="17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>
        <f t="shared" si="240"/>
        <v>2</v>
      </c>
      <c r="Q3087">
        <f t="shared" si="241"/>
        <v>67.78</v>
      </c>
      <c r="R3087" s="12" t="s">
        <v>8274</v>
      </c>
      <c r="S3087" s="17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>
        <f t="shared" si="240"/>
        <v>0</v>
      </c>
      <c r="Q3088">
        <f t="shared" si="241"/>
        <v>16.670000000000002</v>
      </c>
      <c r="R3088" s="12" t="s">
        <v>8274</v>
      </c>
      <c r="S3088" s="17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>
        <f t="shared" si="240"/>
        <v>1</v>
      </c>
      <c r="Q3089">
        <f t="shared" si="241"/>
        <v>62.5</v>
      </c>
      <c r="R3089" s="12" t="s">
        <v>8274</v>
      </c>
      <c r="S3089" s="17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>
        <f t="shared" si="240"/>
        <v>0</v>
      </c>
      <c r="Q3090">
        <f t="shared" si="241"/>
        <v>42</v>
      </c>
      <c r="R3090" s="12" t="s">
        <v>8274</v>
      </c>
      <c r="S3090" s="17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>
        <f t="shared" si="240"/>
        <v>23</v>
      </c>
      <c r="Q3091">
        <f t="shared" si="241"/>
        <v>130.09</v>
      </c>
      <c r="R3091" s="12" t="s">
        <v>8274</v>
      </c>
      <c r="S3091" s="17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>
        <f t="shared" si="240"/>
        <v>5</v>
      </c>
      <c r="Q3092">
        <f t="shared" si="241"/>
        <v>1270.22</v>
      </c>
      <c r="R3092" s="12" t="s">
        <v>8274</v>
      </c>
      <c r="S3092" s="17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>
        <f t="shared" si="240"/>
        <v>16</v>
      </c>
      <c r="Q3093">
        <f t="shared" si="241"/>
        <v>88.44</v>
      </c>
      <c r="R3093" s="12" t="s">
        <v>8274</v>
      </c>
      <c r="S3093" s="17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>
        <f t="shared" si="240"/>
        <v>1</v>
      </c>
      <c r="Q3094">
        <f t="shared" si="241"/>
        <v>56.34</v>
      </c>
      <c r="R3094" s="12" t="s">
        <v>8274</v>
      </c>
      <c r="S3094" s="17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>
        <f t="shared" si="240"/>
        <v>23</v>
      </c>
      <c r="Q3095">
        <f t="shared" si="241"/>
        <v>53.53</v>
      </c>
      <c r="R3095" s="12" t="s">
        <v>8274</v>
      </c>
      <c r="S3095" s="17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>
        <f t="shared" si="240"/>
        <v>0</v>
      </c>
      <c r="Q3096">
        <f t="shared" si="241"/>
        <v>25</v>
      </c>
      <c r="R3096" s="12" t="s">
        <v>8274</v>
      </c>
      <c r="S3096" s="17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>
        <f t="shared" si="240"/>
        <v>0</v>
      </c>
      <c r="Q3097">
        <f t="shared" si="241"/>
        <v>50</v>
      </c>
      <c r="R3097" s="12" t="s">
        <v>8274</v>
      </c>
      <c r="S3097" s="17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>
        <f t="shared" si="240"/>
        <v>4</v>
      </c>
      <c r="Q3098">
        <f t="shared" si="241"/>
        <v>56.79</v>
      </c>
      <c r="R3098" s="12" t="s">
        <v>8274</v>
      </c>
      <c r="S3098" s="17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>
        <f t="shared" si="240"/>
        <v>17</v>
      </c>
      <c r="Q3099">
        <f t="shared" si="241"/>
        <v>40.83</v>
      </c>
      <c r="R3099" s="12" t="s">
        <v>8274</v>
      </c>
      <c r="S3099" s="17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>
        <f t="shared" si="240"/>
        <v>4</v>
      </c>
      <c r="Q3100">
        <f t="shared" si="241"/>
        <v>65.11</v>
      </c>
      <c r="R3100" s="12" t="s">
        <v>8274</v>
      </c>
      <c r="S3100" s="17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>
        <f t="shared" si="240"/>
        <v>14</v>
      </c>
      <c r="Q3101">
        <f t="shared" si="241"/>
        <v>55.6</v>
      </c>
      <c r="R3101" s="12" t="s">
        <v>8274</v>
      </c>
      <c r="S3101" s="17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>
        <f t="shared" si="240"/>
        <v>15</v>
      </c>
      <c r="Q3102">
        <f t="shared" si="241"/>
        <v>140.54</v>
      </c>
      <c r="R3102" s="12" t="s">
        <v>8274</v>
      </c>
      <c r="S3102" s="17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>
        <f t="shared" si="240"/>
        <v>12</v>
      </c>
      <c r="Q3103">
        <f t="shared" si="241"/>
        <v>25</v>
      </c>
      <c r="R3103" s="12" t="s">
        <v>8274</v>
      </c>
      <c r="S3103" s="17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>
        <f t="shared" si="240"/>
        <v>39</v>
      </c>
      <c r="Q3104">
        <f t="shared" si="241"/>
        <v>69.53</v>
      </c>
      <c r="R3104" s="12" t="s">
        <v>8274</v>
      </c>
      <c r="S3104" s="17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>
        <f t="shared" si="240"/>
        <v>0</v>
      </c>
      <c r="Q3105">
        <f t="shared" si="241"/>
        <v>5.5</v>
      </c>
      <c r="R3105" s="12" t="s">
        <v>8274</v>
      </c>
      <c r="S3105" s="17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>
        <f t="shared" si="240"/>
        <v>30</v>
      </c>
      <c r="Q3106">
        <f t="shared" si="241"/>
        <v>237</v>
      </c>
      <c r="R3106" s="12" t="s">
        <v>8274</v>
      </c>
      <c r="S3106" s="17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>
        <f t="shared" si="240"/>
        <v>42</v>
      </c>
      <c r="Q3107">
        <f t="shared" si="241"/>
        <v>79.87</v>
      </c>
      <c r="R3107" s="12" t="s">
        <v>8274</v>
      </c>
      <c r="S3107" s="17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>
        <f t="shared" si="240"/>
        <v>4</v>
      </c>
      <c r="Q3108">
        <f t="shared" si="241"/>
        <v>10.25</v>
      </c>
      <c r="R3108" s="12" t="s">
        <v>8274</v>
      </c>
      <c r="S3108" s="17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>
        <f t="shared" si="240"/>
        <v>20</v>
      </c>
      <c r="Q3109">
        <f t="shared" si="241"/>
        <v>272.58999999999997</v>
      </c>
      <c r="R3109" s="12" t="s">
        <v>8274</v>
      </c>
      <c r="S3109" s="17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>
        <f t="shared" si="240"/>
        <v>0</v>
      </c>
      <c r="Q3110">
        <f t="shared" si="241"/>
        <v>13</v>
      </c>
      <c r="R3110" s="12" t="s">
        <v>8274</v>
      </c>
      <c r="S3110" s="17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>
        <f t="shared" si="240"/>
        <v>25</v>
      </c>
      <c r="Q3111">
        <f t="shared" si="241"/>
        <v>58.18</v>
      </c>
      <c r="R3111" s="12" t="s">
        <v>8274</v>
      </c>
      <c r="S3111" s="17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>
        <f t="shared" si="240"/>
        <v>0</v>
      </c>
      <c r="Q3112">
        <f t="shared" si="241"/>
        <v>10</v>
      </c>
      <c r="R3112" s="12" t="s">
        <v>8274</v>
      </c>
      <c r="S3112" s="17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>
        <f t="shared" si="240"/>
        <v>27</v>
      </c>
      <c r="Q3113">
        <f t="shared" si="241"/>
        <v>70.11</v>
      </c>
      <c r="R3113" s="12" t="s">
        <v>8274</v>
      </c>
      <c r="S3113" s="17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>
        <f t="shared" si="240"/>
        <v>5</v>
      </c>
      <c r="Q3114">
        <f t="shared" si="241"/>
        <v>57.89</v>
      </c>
      <c r="R3114" s="12" t="s">
        <v>8274</v>
      </c>
      <c r="S3114" s="17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>
        <f t="shared" si="240"/>
        <v>4</v>
      </c>
      <c r="Q3115">
        <f t="shared" si="241"/>
        <v>125.27</v>
      </c>
      <c r="R3115" s="12" t="s">
        <v>8274</v>
      </c>
      <c r="S3115" s="17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>
        <f t="shared" si="240"/>
        <v>0</v>
      </c>
      <c r="Q3116">
        <f t="shared" si="241"/>
        <v>0</v>
      </c>
      <c r="R3116" s="12" t="s">
        <v>8274</v>
      </c>
      <c r="S3116" s="17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>
        <f t="shared" si="240"/>
        <v>3</v>
      </c>
      <c r="Q3117">
        <f t="shared" si="241"/>
        <v>300</v>
      </c>
      <c r="R3117" s="12" t="s">
        <v>8274</v>
      </c>
      <c r="S3117" s="17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>
        <f t="shared" si="240"/>
        <v>57</v>
      </c>
      <c r="Q3118">
        <f t="shared" si="241"/>
        <v>43</v>
      </c>
      <c r="R3118" s="12" t="s">
        <v>8274</v>
      </c>
      <c r="S3118" s="17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>
        <f t="shared" si="240"/>
        <v>0</v>
      </c>
      <c r="Q3119">
        <f t="shared" si="241"/>
        <v>1</v>
      </c>
      <c r="R3119" s="12" t="s">
        <v>8274</v>
      </c>
      <c r="S3119" s="17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>
        <f t="shared" si="240"/>
        <v>0</v>
      </c>
      <c r="Q3120">
        <f t="shared" si="241"/>
        <v>775</v>
      </c>
      <c r="R3120" s="12" t="s">
        <v>8274</v>
      </c>
      <c r="S3120" s="17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>
        <f t="shared" si="240"/>
        <v>0</v>
      </c>
      <c r="Q3121">
        <f t="shared" si="241"/>
        <v>5</v>
      </c>
      <c r="R3121" s="12" t="s">
        <v>8274</v>
      </c>
      <c r="S3121" s="17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>
        <f t="shared" si="240"/>
        <v>0</v>
      </c>
      <c r="Q3122">
        <f t="shared" si="241"/>
        <v>12.8</v>
      </c>
      <c r="R3122" s="12" t="s">
        <v>8274</v>
      </c>
      <c r="S3122" s="17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>
        <f t="shared" si="240"/>
        <v>1</v>
      </c>
      <c r="Q3123">
        <f t="shared" si="241"/>
        <v>10</v>
      </c>
      <c r="R3123" s="12" t="s">
        <v>8274</v>
      </c>
      <c r="S3123" s="17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>
        <f t="shared" si="240"/>
        <v>58</v>
      </c>
      <c r="Q3124">
        <f t="shared" si="241"/>
        <v>58</v>
      </c>
      <c r="R3124" s="12" t="s">
        <v>8274</v>
      </c>
      <c r="S3124" s="17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>
        <f t="shared" si="240"/>
        <v>68</v>
      </c>
      <c r="Q3125">
        <f t="shared" si="241"/>
        <v>244.8</v>
      </c>
      <c r="R3125" s="12" t="s">
        <v>8274</v>
      </c>
      <c r="S3125" s="17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>
        <f t="shared" si="240"/>
        <v>0</v>
      </c>
      <c r="Q3126">
        <f t="shared" si="241"/>
        <v>6.5</v>
      </c>
      <c r="R3126" s="12" t="s">
        <v>8274</v>
      </c>
      <c r="S3126" s="17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>
        <f t="shared" si="240"/>
        <v>0</v>
      </c>
      <c r="Q3127">
        <f t="shared" si="241"/>
        <v>0</v>
      </c>
      <c r="R3127" s="12" t="s">
        <v>8274</v>
      </c>
      <c r="S3127" s="17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>
        <f t="shared" si="240"/>
        <v>4</v>
      </c>
      <c r="Q3128">
        <f t="shared" si="241"/>
        <v>61.18</v>
      </c>
      <c r="R3128" s="12" t="s">
        <v>8274</v>
      </c>
      <c r="S3128" s="17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>
        <f t="shared" si="240"/>
        <v>0</v>
      </c>
      <c r="Q3129">
        <f t="shared" si="241"/>
        <v>0</v>
      </c>
      <c r="R3129" s="12" t="s">
        <v>8274</v>
      </c>
      <c r="S3129" s="17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>
        <f t="shared" si="240"/>
        <v>109</v>
      </c>
      <c r="Q3130">
        <f t="shared" si="241"/>
        <v>139.24</v>
      </c>
      <c r="R3130" s="12" t="s">
        <v>8274</v>
      </c>
      <c r="S3130" s="17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>
        <f t="shared" si="240"/>
        <v>1</v>
      </c>
      <c r="Q3131">
        <f t="shared" si="241"/>
        <v>10</v>
      </c>
      <c r="R3131" s="12" t="s">
        <v>8274</v>
      </c>
      <c r="S3131" s="17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>
        <f t="shared" si="240"/>
        <v>4</v>
      </c>
      <c r="Q3132">
        <f t="shared" si="241"/>
        <v>93.75</v>
      </c>
      <c r="R3132" s="12" t="s">
        <v>8274</v>
      </c>
      <c r="S3132" s="17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>
        <f t="shared" si="240"/>
        <v>16</v>
      </c>
      <c r="Q3133">
        <f t="shared" si="241"/>
        <v>53.75</v>
      </c>
      <c r="R3133" s="12" t="s">
        <v>8274</v>
      </c>
      <c r="S3133" s="17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>
        <f t="shared" si="240"/>
        <v>0</v>
      </c>
      <c r="Q3134">
        <f t="shared" si="241"/>
        <v>10</v>
      </c>
      <c r="R3134" s="12" t="s">
        <v>8274</v>
      </c>
      <c r="S3134" s="17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>
        <f t="shared" si="240"/>
        <v>108</v>
      </c>
      <c r="Q3135">
        <f t="shared" si="241"/>
        <v>33.75</v>
      </c>
      <c r="R3135" s="12" t="s">
        <v>8274</v>
      </c>
      <c r="S3135" s="17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>
        <f t="shared" si="240"/>
        <v>23</v>
      </c>
      <c r="Q3136">
        <f t="shared" si="241"/>
        <v>18.75</v>
      </c>
      <c r="R3136" s="12" t="s">
        <v>8274</v>
      </c>
      <c r="S3136" s="17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>
        <f t="shared" si="240"/>
        <v>21</v>
      </c>
      <c r="Q3137">
        <f t="shared" si="241"/>
        <v>23.14</v>
      </c>
      <c r="R3137" s="12" t="s">
        <v>8274</v>
      </c>
      <c r="S3137" s="17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>
        <f t="shared" si="240"/>
        <v>128</v>
      </c>
      <c r="Q3138">
        <f t="shared" si="241"/>
        <v>29.05</v>
      </c>
      <c r="R3138" s="12" t="s">
        <v>8274</v>
      </c>
      <c r="S3138" s="17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>
        <f t="shared" ref="P3139:P3202" si="245">ROUND(E3139/D3139*100,0)</f>
        <v>3</v>
      </c>
      <c r="Q3139">
        <f t="shared" ref="Q3139:Q3202" si="246">IFERROR(ROUND(E3139/L3139,2),0)</f>
        <v>50</v>
      </c>
      <c r="R3139" s="12" t="s">
        <v>8274</v>
      </c>
      <c r="S3139" s="17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>
        <f t="shared" si="245"/>
        <v>0</v>
      </c>
      <c r="Q3140">
        <f t="shared" si="246"/>
        <v>0</v>
      </c>
      <c r="R3140" s="12" t="s">
        <v>8274</v>
      </c>
      <c r="S3140" s="17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>
        <f t="shared" si="245"/>
        <v>5</v>
      </c>
      <c r="Q3141">
        <f t="shared" si="246"/>
        <v>450</v>
      </c>
      <c r="R3141" s="12" t="s">
        <v>8274</v>
      </c>
      <c r="S3141" s="17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>
        <f t="shared" si="245"/>
        <v>1</v>
      </c>
      <c r="Q3142">
        <f t="shared" si="246"/>
        <v>24</v>
      </c>
      <c r="R3142" s="12" t="s">
        <v>8274</v>
      </c>
      <c r="S3142" s="17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>
        <f t="shared" si="245"/>
        <v>52</v>
      </c>
      <c r="Q3143">
        <f t="shared" si="246"/>
        <v>32.25</v>
      </c>
      <c r="R3143" s="12" t="s">
        <v>8274</v>
      </c>
      <c r="S3143" s="17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>
        <f t="shared" si="245"/>
        <v>2</v>
      </c>
      <c r="Q3144">
        <f t="shared" si="246"/>
        <v>15</v>
      </c>
      <c r="R3144" s="12" t="s">
        <v>8274</v>
      </c>
      <c r="S3144" s="17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>
        <f t="shared" si="245"/>
        <v>0</v>
      </c>
      <c r="Q3145">
        <f t="shared" si="246"/>
        <v>0</v>
      </c>
      <c r="R3145" s="12" t="s">
        <v>8274</v>
      </c>
      <c r="S3145" s="17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>
        <f t="shared" si="245"/>
        <v>75</v>
      </c>
      <c r="Q3146">
        <f t="shared" si="246"/>
        <v>251.33</v>
      </c>
      <c r="R3146" s="12" t="s">
        <v>8274</v>
      </c>
      <c r="S3146" s="17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>
        <f t="shared" si="245"/>
        <v>0</v>
      </c>
      <c r="Q3147">
        <f t="shared" si="246"/>
        <v>0</v>
      </c>
      <c r="R3147" s="12" t="s">
        <v>8274</v>
      </c>
      <c r="S3147" s="17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>
        <f t="shared" si="245"/>
        <v>11</v>
      </c>
      <c r="Q3148">
        <f t="shared" si="246"/>
        <v>437.5</v>
      </c>
      <c r="R3148" s="12" t="s">
        <v>8274</v>
      </c>
      <c r="S3148" s="17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>
        <f t="shared" si="245"/>
        <v>118</v>
      </c>
      <c r="Q3149">
        <f t="shared" si="246"/>
        <v>110.35</v>
      </c>
      <c r="R3149" s="12" t="s">
        <v>8274</v>
      </c>
      <c r="S3149" s="17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>
        <f t="shared" si="245"/>
        <v>131</v>
      </c>
      <c r="Q3150">
        <f t="shared" si="246"/>
        <v>41.42</v>
      </c>
      <c r="R3150" s="12" t="s">
        <v>8274</v>
      </c>
      <c r="S3150" s="17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>
        <f t="shared" si="245"/>
        <v>104</v>
      </c>
      <c r="Q3151">
        <f t="shared" si="246"/>
        <v>52</v>
      </c>
      <c r="R3151" s="12" t="s">
        <v>8274</v>
      </c>
      <c r="S3151" s="17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>
        <f t="shared" si="245"/>
        <v>101</v>
      </c>
      <c r="Q3152">
        <f t="shared" si="246"/>
        <v>33.99</v>
      </c>
      <c r="R3152" s="12" t="s">
        <v>8274</v>
      </c>
      <c r="S3152" s="17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>
        <f t="shared" si="245"/>
        <v>100</v>
      </c>
      <c r="Q3153">
        <f t="shared" si="246"/>
        <v>103.35</v>
      </c>
      <c r="R3153" s="12" t="s">
        <v>8274</v>
      </c>
      <c r="S3153" s="17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>
        <f t="shared" si="245"/>
        <v>106</v>
      </c>
      <c r="Q3154">
        <f t="shared" si="246"/>
        <v>34.79</v>
      </c>
      <c r="R3154" s="12" t="s">
        <v>8274</v>
      </c>
      <c r="S3154" s="17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>
        <f t="shared" si="245"/>
        <v>336</v>
      </c>
      <c r="Q3155">
        <f t="shared" si="246"/>
        <v>41.77</v>
      </c>
      <c r="R3155" s="12" t="s">
        <v>8274</v>
      </c>
      <c r="S3155" s="17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>
        <f t="shared" si="245"/>
        <v>113</v>
      </c>
      <c r="Q3156">
        <f t="shared" si="246"/>
        <v>64.27</v>
      </c>
      <c r="R3156" s="12" t="s">
        <v>8274</v>
      </c>
      <c r="S3156" s="17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>
        <f t="shared" si="245"/>
        <v>189</v>
      </c>
      <c r="Q3157">
        <f t="shared" si="246"/>
        <v>31.21</v>
      </c>
      <c r="R3157" s="12" t="s">
        <v>8274</v>
      </c>
      <c r="S3157" s="17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>
        <f t="shared" si="245"/>
        <v>102</v>
      </c>
      <c r="Q3158">
        <f t="shared" si="246"/>
        <v>62.92</v>
      </c>
      <c r="R3158" s="12" t="s">
        <v>8274</v>
      </c>
      <c r="S3158" s="17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>
        <f t="shared" si="245"/>
        <v>101</v>
      </c>
      <c r="Q3159">
        <f t="shared" si="246"/>
        <v>98.54</v>
      </c>
      <c r="R3159" s="12" t="s">
        <v>8274</v>
      </c>
      <c r="S3159" s="17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>
        <f t="shared" si="245"/>
        <v>114</v>
      </c>
      <c r="Q3160">
        <f t="shared" si="246"/>
        <v>82.61</v>
      </c>
      <c r="R3160" s="12" t="s">
        <v>8274</v>
      </c>
      <c r="S3160" s="17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>
        <f t="shared" si="245"/>
        <v>133</v>
      </c>
      <c r="Q3161">
        <f t="shared" si="246"/>
        <v>38.5</v>
      </c>
      <c r="R3161" s="12" t="s">
        <v>8274</v>
      </c>
      <c r="S3161" s="17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>
        <f t="shared" si="245"/>
        <v>102</v>
      </c>
      <c r="Q3162">
        <f t="shared" si="246"/>
        <v>80.16</v>
      </c>
      <c r="R3162" s="12" t="s">
        <v>8274</v>
      </c>
      <c r="S3162" s="17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>
        <f t="shared" si="245"/>
        <v>105</v>
      </c>
      <c r="Q3163">
        <f t="shared" si="246"/>
        <v>28.41</v>
      </c>
      <c r="R3163" s="12" t="s">
        <v>8274</v>
      </c>
      <c r="S3163" s="17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>
        <f t="shared" si="245"/>
        <v>127</v>
      </c>
      <c r="Q3164">
        <f t="shared" si="246"/>
        <v>80.73</v>
      </c>
      <c r="R3164" s="12" t="s">
        <v>8274</v>
      </c>
      <c r="S3164" s="17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>
        <f t="shared" si="245"/>
        <v>111</v>
      </c>
      <c r="Q3165">
        <f t="shared" si="246"/>
        <v>200.69</v>
      </c>
      <c r="R3165" s="12" t="s">
        <v>8274</v>
      </c>
      <c r="S3165" s="17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>
        <f t="shared" si="245"/>
        <v>107</v>
      </c>
      <c r="Q3166">
        <f t="shared" si="246"/>
        <v>37.590000000000003</v>
      </c>
      <c r="R3166" s="12" t="s">
        <v>8274</v>
      </c>
      <c r="S3166" s="17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>
        <f t="shared" si="245"/>
        <v>163</v>
      </c>
      <c r="Q3167">
        <f t="shared" si="246"/>
        <v>58.1</v>
      </c>
      <c r="R3167" s="12" t="s">
        <v>8274</v>
      </c>
      <c r="S3167" s="17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>
        <f t="shared" si="245"/>
        <v>160</v>
      </c>
      <c r="Q3168">
        <f t="shared" si="246"/>
        <v>60.3</v>
      </c>
      <c r="R3168" s="12" t="s">
        <v>8274</v>
      </c>
      <c r="S3168" s="17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>
        <f t="shared" si="245"/>
        <v>116</v>
      </c>
      <c r="Q3169">
        <f t="shared" si="246"/>
        <v>63.36</v>
      </c>
      <c r="R3169" s="12" t="s">
        <v>8274</v>
      </c>
      <c r="S3169" s="17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>
        <f t="shared" si="245"/>
        <v>124</v>
      </c>
      <c r="Q3170">
        <f t="shared" si="246"/>
        <v>50.9</v>
      </c>
      <c r="R3170" s="12" t="s">
        <v>8274</v>
      </c>
      <c r="S3170" s="17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>
        <f t="shared" si="245"/>
        <v>103</v>
      </c>
      <c r="Q3171">
        <f t="shared" si="246"/>
        <v>100.5</v>
      </c>
      <c r="R3171" s="12" t="s">
        <v>8274</v>
      </c>
      <c r="S3171" s="17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>
        <f t="shared" si="245"/>
        <v>112</v>
      </c>
      <c r="Q3172">
        <f t="shared" si="246"/>
        <v>31.62</v>
      </c>
      <c r="R3172" s="12" t="s">
        <v>8274</v>
      </c>
      <c r="S3172" s="17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>
        <f t="shared" si="245"/>
        <v>109</v>
      </c>
      <c r="Q3173">
        <f t="shared" si="246"/>
        <v>65.099999999999994</v>
      </c>
      <c r="R3173" s="12" t="s">
        <v>8274</v>
      </c>
      <c r="S3173" s="17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>
        <f t="shared" si="245"/>
        <v>115</v>
      </c>
      <c r="Q3174">
        <f t="shared" si="246"/>
        <v>79.31</v>
      </c>
      <c r="R3174" s="12" t="s">
        <v>8274</v>
      </c>
      <c r="S3174" s="17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>
        <f t="shared" si="245"/>
        <v>103</v>
      </c>
      <c r="Q3175">
        <f t="shared" si="246"/>
        <v>139.19</v>
      </c>
      <c r="R3175" s="12" t="s">
        <v>8274</v>
      </c>
      <c r="S3175" s="17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>
        <f t="shared" si="245"/>
        <v>101</v>
      </c>
      <c r="Q3176">
        <f t="shared" si="246"/>
        <v>131.91</v>
      </c>
      <c r="R3176" s="12" t="s">
        <v>8274</v>
      </c>
      <c r="S3176" s="17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>
        <f t="shared" si="245"/>
        <v>110</v>
      </c>
      <c r="Q3177">
        <f t="shared" si="246"/>
        <v>91.3</v>
      </c>
      <c r="R3177" s="12" t="s">
        <v>8274</v>
      </c>
      <c r="S3177" s="17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>
        <f t="shared" si="245"/>
        <v>115</v>
      </c>
      <c r="Q3178">
        <f t="shared" si="246"/>
        <v>39.67</v>
      </c>
      <c r="R3178" s="12" t="s">
        <v>8274</v>
      </c>
      <c r="S3178" s="17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>
        <f t="shared" si="245"/>
        <v>117</v>
      </c>
      <c r="Q3179">
        <f t="shared" si="246"/>
        <v>57.55</v>
      </c>
      <c r="R3179" s="12" t="s">
        <v>8274</v>
      </c>
      <c r="S3179" s="17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>
        <f t="shared" si="245"/>
        <v>172</v>
      </c>
      <c r="Q3180">
        <f t="shared" si="246"/>
        <v>33.03</v>
      </c>
      <c r="R3180" s="12" t="s">
        <v>8274</v>
      </c>
      <c r="S3180" s="17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>
        <f t="shared" si="245"/>
        <v>114</v>
      </c>
      <c r="Q3181">
        <f t="shared" si="246"/>
        <v>77.34</v>
      </c>
      <c r="R3181" s="12" t="s">
        <v>8274</v>
      </c>
      <c r="S3181" s="17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>
        <f t="shared" si="245"/>
        <v>120</v>
      </c>
      <c r="Q3182">
        <f t="shared" si="246"/>
        <v>31.93</v>
      </c>
      <c r="R3182" s="12" t="s">
        <v>8274</v>
      </c>
      <c r="S3182" s="17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>
        <f t="shared" si="245"/>
        <v>109</v>
      </c>
      <c r="Q3183">
        <f t="shared" si="246"/>
        <v>36.33</v>
      </c>
      <c r="R3183" s="12" t="s">
        <v>8274</v>
      </c>
      <c r="S3183" s="17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>
        <f t="shared" si="245"/>
        <v>101</v>
      </c>
      <c r="Q3184">
        <f t="shared" si="246"/>
        <v>46.77</v>
      </c>
      <c r="R3184" s="12" t="s">
        <v>8274</v>
      </c>
      <c r="S3184" s="17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>
        <f t="shared" si="245"/>
        <v>109</v>
      </c>
      <c r="Q3185">
        <f t="shared" si="246"/>
        <v>40.07</v>
      </c>
      <c r="R3185" s="12" t="s">
        <v>8274</v>
      </c>
      <c r="S3185" s="17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>
        <f t="shared" si="245"/>
        <v>107</v>
      </c>
      <c r="Q3186">
        <f t="shared" si="246"/>
        <v>100.22</v>
      </c>
      <c r="R3186" s="12" t="s">
        <v>8274</v>
      </c>
      <c r="S3186" s="17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>
        <f t="shared" si="245"/>
        <v>100</v>
      </c>
      <c r="Q3187">
        <f t="shared" si="246"/>
        <v>41.67</v>
      </c>
      <c r="R3187" s="12" t="s">
        <v>8274</v>
      </c>
      <c r="S3187" s="17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>
        <f t="shared" si="245"/>
        <v>102</v>
      </c>
      <c r="Q3188">
        <f t="shared" si="246"/>
        <v>46.71</v>
      </c>
      <c r="R3188" s="12" t="s">
        <v>8274</v>
      </c>
      <c r="S3188" s="17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>
        <f t="shared" si="245"/>
        <v>116</v>
      </c>
      <c r="Q3189">
        <f t="shared" si="246"/>
        <v>71.489999999999995</v>
      </c>
      <c r="R3189" s="12" t="s">
        <v>8274</v>
      </c>
      <c r="S3189" s="17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>
        <f t="shared" si="245"/>
        <v>65</v>
      </c>
      <c r="Q3190">
        <f t="shared" si="246"/>
        <v>14.44</v>
      </c>
      <c r="R3190" s="12" t="s">
        <v>8274</v>
      </c>
      <c r="S3190" s="17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>
        <f t="shared" si="245"/>
        <v>12</v>
      </c>
      <c r="Q3191">
        <f t="shared" si="246"/>
        <v>356.84</v>
      </c>
      <c r="R3191" s="12" t="s">
        <v>8274</v>
      </c>
      <c r="S3191" s="17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>
        <f t="shared" si="245"/>
        <v>0</v>
      </c>
      <c r="Q3192">
        <f t="shared" si="246"/>
        <v>0</v>
      </c>
      <c r="R3192" s="12" t="s">
        <v>8274</v>
      </c>
      <c r="S3192" s="17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>
        <f t="shared" si="245"/>
        <v>4</v>
      </c>
      <c r="Q3193">
        <f t="shared" si="246"/>
        <v>37.75</v>
      </c>
      <c r="R3193" s="12" t="s">
        <v>8274</v>
      </c>
      <c r="S3193" s="17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>
        <f t="shared" si="245"/>
        <v>1</v>
      </c>
      <c r="Q3194">
        <f t="shared" si="246"/>
        <v>12.75</v>
      </c>
      <c r="R3194" s="12" t="s">
        <v>8274</v>
      </c>
      <c r="S3194" s="17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>
        <f t="shared" si="245"/>
        <v>12</v>
      </c>
      <c r="Q3195">
        <f t="shared" si="246"/>
        <v>24.46</v>
      </c>
      <c r="R3195" s="12" t="s">
        <v>8274</v>
      </c>
      <c r="S3195" s="17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>
        <f t="shared" si="245"/>
        <v>0</v>
      </c>
      <c r="Q3196">
        <f t="shared" si="246"/>
        <v>0</v>
      </c>
      <c r="R3196" s="12" t="s">
        <v>8274</v>
      </c>
      <c r="S3196" s="17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>
        <f t="shared" si="245"/>
        <v>59</v>
      </c>
      <c r="Q3197">
        <f t="shared" si="246"/>
        <v>53.08</v>
      </c>
      <c r="R3197" s="12" t="s">
        <v>8274</v>
      </c>
      <c r="S3197" s="17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>
        <f t="shared" si="245"/>
        <v>0</v>
      </c>
      <c r="Q3198">
        <f t="shared" si="246"/>
        <v>300</v>
      </c>
      <c r="R3198" s="12" t="s">
        <v>8274</v>
      </c>
      <c r="S3198" s="17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>
        <f t="shared" si="245"/>
        <v>11</v>
      </c>
      <c r="Q3199">
        <f t="shared" si="246"/>
        <v>286.25</v>
      </c>
      <c r="R3199" s="12" t="s">
        <v>8274</v>
      </c>
      <c r="S3199" s="17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>
        <f t="shared" si="245"/>
        <v>0</v>
      </c>
      <c r="Q3200">
        <f t="shared" si="246"/>
        <v>36.67</v>
      </c>
      <c r="R3200" s="12" t="s">
        <v>8274</v>
      </c>
      <c r="S3200" s="17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>
        <f t="shared" si="245"/>
        <v>52</v>
      </c>
      <c r="Q3201">
        <f t="shared" si="246"/>
        <v>49.21</v>
      </c>
      <c r="R3201" s="12" t="s">
        <v>8274</v>
      </c>
      <c r="S3201" s="17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>
        <f t="shared" si="245"/>
        <v>0</v>
      </c>
      <c r="Q3202">
        <f t="shared" si="246"/>
        <v>1</v>
      </c>
      <c r="R3202" s="12" t="s">
        <v>8274</v>
      </c>
      <c r="S3202" s="17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>
        <f t="shared" ref="P3203:P3266" si="250">ROUND(E3203/D3203*100,0)</f>
        <v>1</v>
      </c>
      <c r="Q3203">
        <f t="shared" ref="Q3203:Q3266" si="251">IFERROR(ROUND(E3203/L3203,2),0)</f>
        <v>12.5</v>
      </c>
      <c r="R3203" s="12" t="s">
        <v>8274</v>
      </c>
      <c r="S3203" s="17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>
        <f t="shared" si="250"/>
        <v>55</v>
      </c>
      <c r="Q3204">
        <f t="shared" si="251"/>
        <v>109.04</v>
      </c>
      <c r="R3204" s="12" t="s">
        <v>8274</v>
      </c>
      <c r="S3204" s="17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>
        <f t="shared" si="250"/>
        <v>25</v>
      </c>
      <c r="Q3205">
        <f t="shared" si="251"/>
        <v>41.67</v>
      </c>
      <c r="R3205" s="12" t="s">
        <v>8274</v>
      </c>
      <c r="S3205" s="17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>
        <f t="shared" si="250"/>
        <v>0</v>
      </c>
      <c r="Q3206">
        <f t="shared" si="251"/>
        <v>0</v>
      </c>
      <c r="R3206" s="12" t="s">
        <v>8274</v>
      </c>
      <c r="S3206" s="17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>
        <f t="shared" si="250"/>
        <v>3</v>
      </c>
      <c r="Q3207">
        <f t="shared" si="251"/>
        <v>22.75</v>
      </c>
      <c r="R3207" s="12" t="s">
        <v>8274</v>
      </c>
      <c r="S3207" s="17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>
        <f t="shared" si="250"/>
        <v>0</v>
      </c>
      <c r="Q3208">
        <f t="shared" si="251"/>
        <v>0</v>
      </c>
      <c r="R3208" s="12" t="s">
        <v>8274</v>
      </c>
      <c r="S3208" s="17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>
        <f t="shared" si="250"/>
        <v>46</v>
      </c>
      <c r="Q3209">
        <f t="shared" si="251"/>
        <v>70.83</v>
      </c>
      <c r="R3209" s="12" t="s">
        <v>8274</v>
      </c>
      <c r="S3209" s="17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>
        <f t="shared" si="250"/>
        <v>104</v>
      </c>
      <c r="Q3210">
        <f t="shared" si="251"/>
        <v>63.11</v>
      </c>
      <c r="R3210" s="12" t="s">
        <v>8274</v>
      </c>
      <c r="S3210" s="17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>
        <f t="shared" si="250"/>
        <v>119</v>
      </c>
      <c r="Q3211">
        <f t="shared" si="251"/>
        <v>50.16</v>
      </c>
      <c r="R3211" s="12" t="s">
        <v>8274</v>
      </c>
      <c r="S3211" s="17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>
        <f t="shared" si="250"/>
        <v>126</v>
      </c>
      <c r="Q3212">
        <f t="shared" si="251"/>
        <v>62.88</v>
      </c>
      <c r="R3212" s="12" t="s">
        <v>8274</v>
      </c>
      <c r="S3212" s="17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>
        <f t="shared" si="250"/>
        <v>120</v>
      </c>
      <c r="Q3213">
        <f t="shared" si="251"/>
        <v>85.53</v>
      </c>
      <c r="R3213" s="12" t="s">
        <v>8274</v>
      </c>
      <c r="S3213" s="17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>
        <f t="shared" si="250"/>
        <v>126</v>
      </c>
      <c r="Q3214">
        <f t="shared" si="251"/>
        <v>53.72</v>
      </c>
      <c r="R3214" s="12" t="s">
        <v>8274</v>
      </c>
      <c r="S3214" s="17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>
        <f t="shared" si="250"/>
        <v>100</v>
      </c>
      <c r="Q3215">
        <f t="shared" si="251"/>
        <v>127.81</v>
      </c>
      <c r="R3215" s="12" t="s">
        <v>8274</v>
      </c>
      <c r="S3215" s="17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>
        <f t="shared" si="250"/>
        <v>102</v>
      </c>
      <c r="Q3216">
        <f t="shared" si="251"/>
        <v>106.57</v>
      </c>
      <c r="R3216" s="12" t="s">
        <v>8274</v>
      </c>
      <c r="S3216" s="17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>
        <f t="shared" si="250"/>
        <v>100</v>
      </c>
      <c r="Q3217">
        <f t="shared" si="251"/>
        <v>262.11</v>
      </c>
      <c r="R3217" s="12" t="s">
        <v>8274</v>
      </c>
      <c r="S3217" s="17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>
        <f t="shared" si="250"/>
        <v>100</v>
      </c>
      <c r="Q3218">
        <f t="shared" si="251"/>
        <v>57.17</v>
      </c>
      <c r="R3218" s="12" t="s">
        <v>8274</v>
      </c>
      <c r="S3218" s="17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>
        <f t="shared" si="250"/>
        <v>116</v>
      </c>
      <c r="Q3219">
        <f t="shared" si="251"/>
        <v>50.2</v>
      </c>
      <c r="R3219" s="12" t="s">
        <v>8274</v>
      </c>
      <c r="S3219" s="17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>
        <f t="shared" si="250"/>
        <v>102</v>
      </c>
      <c r="Q3220">
        <f t="shared" si="251"/>
        <v>66.59</v>
      </c>
      <c r="R3220" s="12" t="s">
        <v>8274</v>
      </c>
      <c r="S3220" s="17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>
        <f t="shared" si="250"/>
        <v>100</v>
      </c>
      <c r="Q3221">
        <f t="shared" si="251"/>
        <v>168.25</v>
      </c>
      <c r="R3221" s="12" t="s">
        <v>8274</v>
      </c>
      <c r="S3221" s="17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>
        <f t="shared" si="250"/>
        <v>101</v>
      </c>
      <c r="Q3222">
        <f t="shared" si="251"/>
        <v>256.37</v>
      </c>
      <c r="R3222" s="12" t="s">
        <v>8274</v>
      </c>
      <c r="S3222" s="17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>
        <f t="shared" si="250"/>
        <v>103</v>
      </c>
      <c r="Q3223">
        <f t="shared" si="251"/>
        <v>36.61</v>
      </c>
      <c r="R3223" s="12" t="s">
        <v>8274</v>
      </c>
      <c r="S3223" s="17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>
        <f t="shared" si="250"/>
        <v>125</v>
      </c>
      <c r="Q3224">
        <f t="shared" si="251"/>
        <v>37.14</v>
      </c>
      <c r="R3224" s="12" t="s">
        <v>8274</v>
      </c>
      <c r="S3224" s="17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>
        <f t="shared" si="250"/>
        <v>110</v>
      </c>
      <c r="Q3225">
        <f t="shared" si="251"/>
        <v>45.88</v>
      </c>
      <c r="R3225" s="12" t="s">
        <v>8274</v>
      </c>
      <c r="S3225" s="17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>
        <f t="shared" si="250"/>
        <v>102</v>
      </c>
      <c r="Q3226">
        <f t="shared" si="251"/>
        <v>141.71</v>
      </c>
      <c r="R3226" s="12" t="s">
        <v>8274</v>
      </c>
      <c r="S3226" s="17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>
        <f t="shared" si="250"/>
        <v>102</v>
      </c>
      <c r="Q3227">
        <f t="shared" si="251"/>
        <v>52.49</v>
      </c>
      <c r="R3227" s="12" t="s">
        <v>8274</v>
      </c>
      <c r="S3227" s="17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>
        <f t="shared" si="250"/>
        <v>104</v>
      </c>
      <c r="Q3228">
        <f t="shared" si="251"/>
        <v>59.52</v>
      </c>
      <c r="R3228" s="12" t="s">
        <v>8274</v>
      </c>
      <c r="S3228" s="17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>
        <f t="shared" si="250"/>
        <v>125</v>
      </c>
      <c r="Q3229">
        <f t="shared" si="251"/>
        <v>50</v>
      </c>
      <c r="R3229" s="12" t="s">
        <v>8274</v>
      </c>
      <c r="S3229" s="17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>
        <f t="shared" si="250"/>
        <v>102</v>
      </c>
      <c r="Q3230">
        <f t="shared" si="251"/>
        <v>193.62</v>
      </c>
      <c r="R3230" s="12" t="s">
        <v>8274</v>
      </c>
      <c r="S3230" s="17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>
        <f t="shared" si="250"/>
        <v>108</v>
      </c>
      <c r="Q3231">
        <f t="shared" si="251"/>
        <v>106.8</v>
      </c>
      <c r="R3231" s="12" t="s">
        <v>8274</v>
      </c>
      <c r="S3231" s="17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>
        <f t="shared" si="250"/>
        <v>110</v>
      </c>
      <c r="Q3232">
        <f t="shared" si="251"/>
        <v>77.22</v>
      </c>
      <c r="R3232" s="12" t="s">
        <v>8274</v>
      </c>
      <c r="S3232" s="17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>
        <f t="shared" si="250"/>
        <v>161</v>
      </c>
      <c r="Q3233">
        <f t="shared" si="251"/>
        <v>57.5</v>
      </c>
      <c r="R3233" s="12" t="s">
        <v>8274</v>
      </c>
      <c r="S3233" s="17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>
        <f t="shared" si="250"/>
        <v>131</v>
      </c>
      <c r="Q3234">
        <f t="shared" si="251"/>
        <v>50.46</v>
      </c>
      <c r="R3234" s="12" t="s">
        <v>8274</v>
      </c>
      <c r="S3234" s="17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>
        <f t="shared" si="250"/>
        <v>119</v>
      </c>
      <c r="Q3235">
        <f t="shared" si="251"/>
        <v>97.38</v>
      </c>
      <c r="R3235" s="12" t="s">
        <v>8274</v>
      </c>
      <c r="S3235" s="17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>
        <f t="shared" si="250"/>
        <v>100</v>
      </c>
      <c r="Q3236">
        <f t="shared" si="251"/>
        <v>34.92</v>
      </c>
      <c r="R3236" s="12" t="s">
        <v>8274</v>
      </c>
      <c r="S3236" s="17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>
        <f t="shared" si="250"/>
        <v>103</v>
      </c>
      <c r="Q3237">
        <f t="shared" si="251"/>
        <v>85.53</v>
      </c>
      <c r="R3237" s="12" t="s">
        <v>8274</v>
      </c>
      <c r="S3237" s="17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>
        <f t="shared" si="250"/>
        <v>101</v>
      </c>
      <c r="Q3238">
        <f t="shared" si="251"/>
        <v>182.91</v>
      </c>
      <c r="R3238" s="12" t="s">
        <v>8274</v>
      </c>
      <c r="S3238" s="17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>
        <f t="shared" si="250"/>
        <v>101</v>
      </c>
      <c r="Q3239">
        <f t="shared" si="251"/>
        <v>131.13999999999999</v>
      </c>
      <c r="R3239" s="12" t="s">
        <v>8274</v>
      </c>
      <c r="S3239" s="17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>
        <f t="shared" si="250"/>
        <v>112</v>
      </c>
      <c r="Q3240">
        <f t="shared" si="251"/>
        <v>39.81</v>
      </c>
      <c r="R3240" s="12" t="s">
        <v>8274</v>
      </c>
      <c r="S3240" s="17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>
        <f t="shared" si="250"/>
        <v>106</v>
      </c>
      <c r="Q3241">
        <f t="shared" si="251"/>
        <v>59.7</v>
      </c>
      <c r="R3241" s="12" t="s">
        <v>8274</v>
      </c>
      <c r="S3241" s="17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>
        <f t="shared" si="250"/>
        <v>101</v>
      </c>
      <c r="Q3242">
        <f t="shared" si="251"/>
        <v>88.74</v>
      </c>
      <c r="R3242" s="12" t="s">
        <v>8274</v>
      </c>
      <c r="S3242" s="17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>
        <f t="shared" si="250"/>
        <v>115</v>
      </c>
      <c r="Q3243">
        <f t="shared" si="251"/>
        <v>58.69</v>
      </c>
      <c r="R3243" s="12" t="s">
        <v>8274</v>
      </c>
      <c r="S3243" s="17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>
        <f t="shared" si="250"/>
        <v>127</v>
      </c>
      <c r="Q3244">
        <f t="shared" si="251"/>
        <v>69.569999999999993</v>
      </c>
      <c r="R3244" s="12" t="s">
        <v>8274</v>
      </c>
      <c r="S3244" s="17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>
        <f t="shared" si="250"/>
        <v>103</v>
      </c>
      <c r="Q3245">
        <f t="shared" si="251"/>
        <v>115.87</v>
      </c>
      <c r="R3245" s="12" t="s">
        <v>8274</v>
      </c>
      <c r="S3245" s="17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>
        <f t="shared" si="250"/>
        <v>103</v>
      </c>
      <c r="Q3246">
        <f t="shared" si="251"/>
        <v>23.87</v>
      </c>
      <c r="R3246" s="12" t="s">
        <v>8274</v>
      </c>
      <c r="S3246" s="17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>
        <f t="shared" si="250"/>
        <v>104</v>
      </c>
      <c r="Q3247">
        <f t="shared" si="251"/>
        <v>81.13</v>
      </c>
      <c r="R3247" s="12" t="s">
        <v>8274</v>
      </c>
      <c r="S3247" s="17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>
        <f t="shared" si="250"/>
        <v>111</v>
      </c>
      <c r="Q3248">
        <f t="shared" si="251"/>
        <v>57.63</v>
      </c>
      <c r="R3248" s="12" t="s">
        <v>8274</v>
      </c>
      <c r="S3248" s="17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>
        <f t="shared" si="250"/>
        <v>106</v>
      </c>
      <c r="Q3249">
        <f t="shared" si="251"/>
        <v>46.43</v>
      </c>
      <c r="R3249" s="12" t="s">
        <v>8274</v>
      </c>
      <c r="S3249" s="17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>
        <f t="shared" si="250"/>
        <v>101</v>
      </c>
      <c r="Q3250">
        <f t="shared" si="251"/>
        <v>60.48</v>
      </c>
      <c r="R3250" s="12" t="s">
        <v>8274</v>
      </c>
      <c r="S3250" s="17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>
        <f t="shared" si="250"/>
        <v>105</v>
      </c>
      <c r="Q3251">
        <f t="shared" si="251"/>
        <v>65.58</v>
      </c>
      <c r="R3251" s="12" t="s">
        <v>8274</v>
      </c>
      <c r="S3251" s="17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>
        <f t="shared" si="250"/>
        <v>102</v>
      </c>
      <c r="Q3252">
        <f t="shared" si="251"/>
        <v>119.19</v>
      </c>
      <c r="R3252" s="12" t="s">
        <v>8274</v>
      </c>
      <c r="S3252" s="17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>
        <f t="shared" si="250"/>
        <v>111</v>
      </c>
      <c r="Q3253">
        <f t="shared" si="251"/>
        <v>83.05</v>
      </c>
      <c r="R3253" s="12" t="s">
        <v>8274</v>
      </c>
      <c r="S3253" s="17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>
        <f t="shared" si="250"/>
        <v>128</v>
      </c>
      <c r="Q3254">
        <f t="shared" si="251"/>
        <v>57.52</v>
      </c>
      <c r="R3254" s="12" t="s">
        <v>8274</v>
      </c>
      <c r="S3254" s="17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>
        <f t="shared" si="250"/>
        <v>102</v>
      </c>
      <c r="Q3255">
        <f t="shared" si="251"/>
        <v>177.09</v>
      </c>
      <c r="R3255" s="12" t="s">
        <v>8274</v>
      </c>
      <c r="S3255" s="17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>
        <f t="shared" si="250"/>
        <v>101</v>
      </c>
      <c r="Q3256">
        <f t="shared" si="251"/>
        <v>70.77</v>
      </c>
      <c r="R3256" s="12" t="s">
        <v>8274</v>
      </c>
      <c r="S3256" s="17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>
        <f t="shared" si="250"/>
        <v>175</v>
      </c>
      <c r="Q3257">
        <f t="shared" si="251"/>
        <v>29.17</v>
      </c>
      <c r="R3257" s="12" t="s">
        <v>8274</v>
      </c>
      <c r="S3257" s="17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>
        <f t="shared" si="250"/>
        <v>128</v>
      </c>
      <c r="Q3258">
        <f t="shared" si="251"/>
        <v>72.760000000000005</v>
      </c>
      <c r="R3258" s="12" t="s">
        <v>8274</v>
      </c>
      <c r="S3258" s="17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>
        <f t="shared" si="250"/>
        <v>106</v>
      </c>
      <c r="Q3259">
        <f t="shared" si="251"/>
        <v>51.85</v>
      </c>
      <c r="R3259" s="12" t="s">
        <v>8274</v>
      </c>
      <c r="S3259" s="17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>
        <f t="shared" si="250"/>
        <v>105</v>
      </c>
      <c r="Q3260">
        <f t="shared" si="251"/>
        <v>98.2</v>
      </c>
      <c r="R3260" s="12" t="s">
        <v>8274</v>
      </c>
      <c r="S3260" s="17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>
        <f t="shared" si="250"/>
        <v>106</v>
      </c>
      <c r="Q3261">
        <f t="shared" si="251"/>
        <v>251.74</v>
      </c>
      <c r="R3261" s="12" t="s">
        <v>8274</v>
      </c>
      <c r="S3261" s="17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>
        <f t="shared" si="250"/>
        <v>109</v>
      </c>
      <c r="Q3262">
        <f t="shared" si="251"/>
        <v>74.819999999999993</v>
      </c>
      <c r="R3262" s="12" t="s">
        <v>8274</v>
      </c>
      <c r="S3262" s="17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>
        <f t="shared" si="250"/>
        <v>100</v>
      </c>
      <c r="Q3263">
        <f t="shared" si="251"/>
        <v>67.650000000000006</v>
      </c>
      <c r="R3263" s="12" t="s">
        <v>8274</v>
      </c>
      <c r="S3263" s="17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>
        <f t="shared" si="250"/>
        <v>103</v>
      </c>
      <c r="Q3264">
        <f t="shared" si="251"/>
        <v>93.81</v>
      </c>
      <c r="R3264" s="12" t="s">
        <v>8274</v>
      </c>
      <c r="S3264" s="17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>
        <f t="shared" si="250"/>
        <v>112</v>
      </c>
      <c r="Q3265">
        <f t="shared" si="251"/>
        <v>41.24</v>
      </c>
      <c r="R3265" s="12" t="s">
        <v>8274</v>
      </c>
      <c r="S3265" s="17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>
        <f t="shared" si="250"/>
        <v>103</v>
      </c>
      <c r="Q3266">
        <f t="shared" si="251"/>
        <v>52.55</v>
      </c>
      <c r="R3266" s="12" t="s">
        <v>8274</v>
      </c>
      <c r="S3266" s="17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>
        <f t="shared" ref="P3267:P3330" si="255">ROUND(E3267/D3267*100,0)</f>
        <v>164</v>
      </c>
      <c r="Q3267">
        <f t="shared" ref="Q3267:Q3330" si="256">IFERROR(ROUND(E3267/L3267,2),0)</f>
        <v>70.290000000000006</v>
      </c>
      <c r="R3267" s="12" t="s">
        <v>8274</v>
      </c>
      <c r="S3267" s="17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>
        <f t="shared" si="255"/>
        <v>131</v>
      </c>
      <c r="Q3268">
        <f t="shared" si="256"/>
        <v>48.33</v>
      </c>
      <c r="R3268" s="12" t="s">
        <v>8274</v>
      </c>
      <c r="S3268" s="17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>
        <f t="shared" si="255"/>
        <v>102</v>
      </c>
      <c r="Q3269">
        <f t="shared" si="256"/>
        <v>53.18</v>
      </c>
      <c r="R3269" s="12" t="s">
        <v>8274</v>
      </c>
      <c r="S3269" s="17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>
        <f t="shared" si="255"/>
        <v>128</v>
      </c>
      <c r="Q3270">
        <f t="shared" si="256"/>
        <v>60.95</v>
      </c>
      <c r="R3270" s="12" t="s">
        <v>8274</v>
      </c>
      <c r="S3270" s="17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>
        <f t="shared" si="255"/>
        <v>102</v>
      </c>
      <c r="Q3271">
        <f t="shared" si="256"/>
        <v>116</v>
      </c>
      <c r="R3271" s="12" t="s">
        <v>8274</v>
      </c>
      <c r="S3271" s="17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>
        <f t="shared" si="255"/>
        <v>102</v>
      </c>
      <c r="Q3272">
        <f t="shared" si="256"/>
        <v>61</v>
      </c>
      <c r="R3272" s="12" t="s">
        <v>8274</v>
      </c>
      <c r="S3272" s="17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>
        <f t="shared" si="255"/>
        <v>130</v>
      </c>
      <c r="Q3273">
        <f t="shared" si="256"/>
        <v>38.24</v>
      </c>
      <c r="R3273" s="12" t="s">
        <v>8274</v>
      </c>
      <c r="S3273" s="17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>
        <f t="shared" si="255"/>
        <v>154</v>
      </c>
      <c r="Q3274">
        <f t="shared" si="256"/>
        <v>106.5</v>
      </c>
      <c r="R3274" s="12" t="s">
        <v>8274</v>
      </c>
      <c r="S3274" s="17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>
        <f t="shared" si="255"/>
        <v>107</v>
      </c>
      <c r="Q3275">
        <f t="shared" si="256"/>
        <v>204.57</v>
      </c>
      <c r="R3275" s="12" t="s">
        <v>8274</v>
      </c>
      <c r="S3275" s="17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>
        <f t="shared" si="255"/>
        <v>101</v>
      </c>
      <c r="Q3276">
        <f t="shared" si="256"/>
        <v>54.91</v>
      </c>
      <c r="R3276" s="12" t="s">
        <v>8274</v>
      </c>
      <c r="S3276" s="17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>
        <f t="shared" si="255"/>
        <v>100</v>
      </c>
      <c r="Q3277">
        <f t="shared" si="256"/>
        <v>150.41999999999999</v>
      </c>
      <c r="R3277" s="12" t="s">
        <v>8274</v>
      </c>
      <c r="S3277" s="17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>
        <f t="shared" si="255"/>
        <v>117</v>
      </c>
      <c r="Q3278">
        <f t="shared" si="256"/>
        <v>52.58</v>
      </c>
      <c r="R3278" s="12" t="s">
        <v>8274</v>
      </c>
      <c r="S3278" s="17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>
        <f t="shared" si="255"/>
        <v>109</v>
      </c>
      <c r="Q3279">
        <f t="shared" si="256"/>
        <v>54.3</v>
      </c>
      <c r="R3279" s="12" t="s">
        <v>8274</v>
      </c>
      <c r="S3279" s="17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>
        <f t="shared" si="255"/>
        <v>103</v>
      </c>
      <c r="Q3280">
        <f t="shared" si="256"/>
        <v>76.03</v>
      </c>
      <c r="R3280" s="12" t="s">
        <v>8274</v>
      </c>
      <c r="S3280" s="17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>
        <f t="shared" si="255"/>
        <v>114</v>
      </c>
      <c r="Q3281">
        <f t="shared" si="256"/>
        <v>105.21</v>
      </c>
      <c r="R3281" s="12" t="s">
        <v>8274</v>
      </c>
      <c r="S3281" s="17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>
        <f t="shared" si="255"/>
        <v>103</v>
      </c>
      <c r="Q3282">
        <f t="shared" si="256"/>
        <v>68.67</v>
      </c>
      <c r="R3282" s="12" t="s">
        <v>8274</v>
      </c>
      <c r="S3282" s="17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>
        <f t="shared" si="255"/>
        <v>122</v>
      </c>
      <c r="Q3283">
        <f t="shared" si="256"/>
        <v>129.36000000000001</v>
      </c>
      <c r="R3283" s="12" t="s">
        <v>8274</v>
      </c>
      <c r="S3283" s="17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>
        <f t="shared" si="255"/>
        <v>103</v>
      </c>
      <c r="Q3284">
        <f t="shared" si="256"/>
        <v>134.26</v>
      </c>
      <c r="R3284" s="12" t="s">
        <v>8274</v>
      </c>
      <c r="S3284" s="17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>
        <f t="shared" si="255"/>
        <v>105</v>
      </c>
      <c r="Q3285">
        <f t="shared" si="256"/>
        <v>17.829999999999998</v>
      </c>
      <c r="R3285" s="12" t="s">
        <v>8274</v>
      </c>
      <c r="S3285" s="17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>
        <f t="shared" si="255"/>
        <v>102</v>
      </c>
      <c r="Q3286">
        <f t="shared" si="256"/>
        <v>203.2</v>
      </c>
      <c r="R3286" s="12" t="s">
        <v>8274</v>
      </c>
      <c r="S3286" s="17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>
        <f t="shared" si="255"/>
        <v>112</v>
      </c>
      <c r="Q3287">
        <f t="shared" si="256"/>
        <v>69.19</v>
      </c>
      <c r="R3287" s="12" t="s">
        <v>8274</v>
      </c>
      <c r="S3287" s="17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>
        <f t="shared" si="255"/>
        <v>102</v>
      </c>
      <c r="Q3288">
        <f t="shared" si="256"/>
        <v>125.12</v>
      </c>
      <c r="R3288" s="12" t="s">
        <v>8274</v>
      </c>
      <c r="S3288" s="17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>
        <f t="shared" si="255"/>
        <v>100</v>
      </c>
      <c r="Q3289">
        <f t="shared" si="256"/>
        <v>73.53</v>
      </c>
      <c r="R3289" s="12" t="s">
        <v>8274</v>
      </c>
      <c r="S3289" s="17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>
        <f t="shared" si="255"/>
        <v>100</v>
      </c>
      <c r="Q3290">
        <f t="shared" si="256"/>
        <v>48.44</v>
      </c>
      <c r="R3290" s="12" t="s">
        <v>8274</v>
      </c>
      <c r="S3290" s="17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>
        <f t="shared" si="255"/>
        <v>133</v>
      </c>
      <c r="Q3291">
        <f t="shared" si="256"/>
        <v>26.61</v>
      </c>
      <c r="R3291" s="12" t="s">
        <v>8274</v>
      </c>
      <c r="S3291" s="17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>
        <f t="shared" si="255"/>
        <v>121</v>
      </c>
      <c r="Q3292">
        <f t="shared" si="256"/>
        <v>33.67</v>
      </c>
      <c r="R3292" s="12" t="s">
        <v>8274</v>
      </c>
      <c r="S3292" s="17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>
        <f t="shared" si="255"/>
        <v>114</v>
      </c>
      <c r="Q3293">
        <f t="shared" si="256"/>
        <v>40.71</v>
      </c>
      <c r="R3293" s="12" t="s">
        <v>8274</v>
      </c>
      <c r="S3293" s="17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>
        <f t="shared" si="255"/>
        <v>286</v>
      </c>
      <c r="Q3294">
        <f t="shared" si="256"/>
        <v>19.27</v>
      </c>
      <c r="R3294" s="12" t="s">
        <v>8274</v>
      </c>
      <c r="S3294" s="17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>
        <f t="shared" si="255"/>
        <v>170</v>
      </c>
      <c r="Q3295">
        <f t="shared" si="256"/>
        <v>84.29</v>
      </c>
      <c r="R3295" s="12" t="s">
        <v>8274</v>
      </c>
      <c r="S3295" s="17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>
        <f t="shared" si="255"/>
        <v>118</v>
      </c>
      <c r="Q3296">
        <f t="shared" si="256"/>
        <v>29.58</v>
      </c>
      <c r="R3296" s="12" t="s">
        <v>8274</v>
      </c>
      <c r="S3296" s="17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>
        <f t="shared" si="255"/>
        <v>103</v>
      </c>
      <c r="Q3297">
        <f t="shared" si="256"/>
        <v>26.67</v>
      </c>
      <c r="R3297" s="12" t="s">
        <v>8274</v>
      </c>
      <c r="S3297" s="17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>
        <f t="shared" si="255"/>
        <v>144</v>
      </c>
      <c r="Q3298">
        <f t="shared" si="256"/>
        <v>45.98</v>
      </c>
      <c r="R3298" s="12" t="s">
        <v>8274</v>
      </c>
      <c r="S3298" s="17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>
        <f t="shared" si="255"/>
        <v>100</v>
      </c>
      <c r="Q3299">
        <f t="shared" si="256"/>
        <v>125.09</v>
      </c>
      <c r="R3299" s="12" t="s">
        <v>8274</v>
      </c>
      <c r="S3299" s="17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>
        <f t="shared" si="255"/>
        <v>102</v>
      </c>
      <c r="Q3300">
        <f t="shared" si="256"/>
        <v>141.29</v>
      </c>
      <c r="R3300" s="12" t="s">
        <v>8274</v>
      </c>
      <c r="S3300" s="17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>
        <f t="shared" si="255"/>
        <v>116</v>
      </c>
      <c r="Q3301">
        <f t="shared" si="256"/>
        <v>55.33</v>
      </c>
      <c r="R3301" s="12" t="s">
        <v>8274</v>
      </c>
      <c r="S3301" s="17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>
        <f t="shared" si="255"/>
        <v>136</v>
      </c>
      <c r="Q3302">
        <f t="shared" si="256"/>
        <v>46.42</v>
      </c>
      <c r="R3302" s="12" t="s">
        <v>8274</v>
      </c>
      <c r="S3302" s="17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>
        <f t="shared" si="255"/>
        <v>133</v>
      </c>
      <c r="Q3303">
        <f t="shared" si="256"/>
        <v>57.2</v>
      </c>
      <c r="R3303" s="12" t="s">
        <v>8274</v>
      </c>
      <c r="S3303" s="17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>
        <f t="shared" si="255"/>
        <v>103</v>
      </c>
      <c r="Q3304">
        <f t="shared" si="256"/>
        <v>173.7</v>
      </c>
      <c r="R3304" s="12" t="s">
        <v>8274</v>
      </c>
      <c r="S3304" s="17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>
        <f t="shared" si="255"/>
        <v>116</v>
      </c>
      <c r="Q3305">
        <f t="shared" si="256"/>
        <v>59.6</v>
      </c>
      <c r="R3305" s="12" t="s">
        <v>8274</v>
      </c>
      <c r="S3305" s="17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>
        <f t="shared" si="255"/>
        <v>105</v>
      </c>
      <c r="Q3306">
        <f t="shared" si="256"/>
        <v>89.59</v>
      </c>
      <c r="R3306" s="12" t="s">
        <v>8274</v>
      </c>
      <c r="S3306" s="17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>
        <f t="shared" si="255"/>
        <v>102</v>
      </c>
      <c r="Q3307">
        <f t="shared" si="256"/>
        <v>204.05</v>
      </c>
      <c r="R3307" s="12" t="s">
        <v>8274</v>
      </c>
      <c r="S3307" s="17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>
        <f t="shared" si="255"/>
        <v>175</v>
      </c>
      <c r="Q3308">
        <f t="shared" si="256"/>
        <v>48.7</v>
      </c>
      <c r="R3308" s="12" t="s">
        <v>8274</v>
      </c>
      <c r="S3308" s="17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>
        <f t="shared" si="255"/>
        <v>107</v>
      </c>
      <c r="Q3309">
        <f t="shared" si="256"/>
        <v>53.34</v>
      </c>
      <c r="R3309" s="12" t="s">
        <v>8274</v>
      </c>
      <c r="S3309" s="17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>
        <f t="shared" si="255"/>
        <v>122</v>
      </c>
      <c r="Q3310">
        <f t="shared" si="256"/>
        <v>75.09</v>
      </c>
      <c r="R3310" s="12" t="s">
        <v>8274</v>
      </c>
      <c r="S3310" s="17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>
        <f t="shared" si="255"/>
        <v>159</v>
      </c>
      <c r="Q3311">
        <f t="shared" si="256"/>
        <v>18</v>
      </c>
      <c r="R3311" s="12" t="s">
        <v>8274</v>
      </c>
      <c r="S3311" s="17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>
        <f t="shared" si="255"/>
        <v>100</v>
      </c>
      <c r="Q3312">
        <f t="shared" si="256"/>
        <v>209.84</v>
      </c>
      <c r="R3312" s="12" t="s">
        <v>8274</v>
      </c>
      <c r="S3312" s="17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>
        <f t="shared" si="255"/>
        <v>110</v>
      </c>
      <c r="Q3313">
        <f t="shared" si="256"/>
        <v>61.02</v>
      </c>
      <c r="R3313" s="12" t="s">
        <v>8274</v>
      </c>
      <c r="S3313" s="17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>
        <f t="shared" si="255"/>
        <v>100</v>
      </c>
      <c r="Q3314">
        <f t="shared" si="256"/>
        <v>61</v>
      </c>
      <c r="R3314" s="12" t="s">
        <v>8274</v>
      </c>
      <c r="S3314" s="17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>
        <f t="shared" si="255"/>
        <v>116</v>
      </c>
      <c r="Q3315">
        <f t="shared" si="256"/>
        <v>80.03</v>
      </c>
      <c r="R3315" s="12" t="s">
        <v>8274</v>
      </c>
      <c r="S3315" s="17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>
        <f t="shared" si="255"/>
        <v>211</v>
      </c>
      <c r="Q3316">
        <f t="shared" si="256"/>
        <v>29.07</v>
      </c>
      <c r="R3316" s="12" t="s">
        <v>8274</v>
      </c>
      <c r="S3316" s="17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>
        <f t="shared" si="255"/>
        <v>110</v>
      </c>
      <c r="Q3317">
        <f t="shared" si="256"/>
        <v>49.44</v>
      </c>
      <c r="R3317" s="12" t="s">
        <v>8274</v>
      </c>
      <c r="S3317" s="17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>
        <f t="shared" si="255"/>
        <v>100</v>
      </c>
      <c r="Q3318">
        <f t="shared" si="256"/>
        <v>93.98</v>
      </c>
      <c r="R3318" s="12" t="s">
        <v>8274</v>
      </c>
      <c r="S3318" s="17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>
        <f t="shared" si="255"/>
        <v>106</v>
      </c>
      <c r="Q3319">
        <f t="shared" si="256"/>
        <v>61.94</v>
      </c>
      <c r="R3319" s="12" t="s">
        <v>8274</v>
      </c>
      <c r="S3319" s="17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>
        <f t="shared" si="255"/>
        <v>126</v>
      </c>
      <c r="Q3320">
        <f t="shared" si="256"/>
        <v>78.5</v>
      </c>
      <c r="R3320" s="12" t="s">
        <v>8274</v>
      </c>
      <c r="S3320" s="17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>
        <f t="shared" si="255"/>
        <v>108</v>
      </c>
      <c r="Q3321">
        <f t="shared" si="256"/>
        <v>33.75</v>
      </c>
      <c r="R3321" s="12" t="s">
        <v>8274</v>
      </c>
      <c r="S3321" s="17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>
        <f t="shared" si="255"/>
        <v>101</v>
      </c>
      <c r="Q3322">
        <f t="shared" si="256"/>
        <v>66.45</v>
      </c>
      <c r="R3322" s="12" t="s">
        <v>8274</v>
      </c>
      <c r="S3322" s="17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>
        <f t="shared" si="255"/>
        <v>107</v>
      </c>
      <c r="Q3323">
        <f t="shared" si="256"/>
        <v>35.799999999999997</v>
      </c>
      <c r="R3323" s="12" t="s">
        <v>8274</v>
      </c>
      <c r="S3323" s="17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>
        <f t="shared" si="255"/>
        <v>102</v>
      </c>
      <c r="Q3324">
        <f t="shared" si="256"/>
        <v>145.65</v>
      </c>
      <c r="R3324" s="12" t="s">
        <v>8274</v>
      </c>
      <c r="S3324" s="17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>
        <f t="shared" si="255"/>
        <v>126</v>
      </c>
      <c r="Q3325">
        <f t="shared" si="256"/>
        <v>25.69</v>
      </c>
      <c r="R3325" s="12" t="s">
        <v>8274</v>
      </c>
      <c r="S3325" s="17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>
        <f t="shared" si="255"/>
        <v>102</v>
      </c>
      <c r="Q3326">
        <f t="shared" si="256"/>
        <v>152.5</v>
      </c>
      <c r="R3326" s="12" t="s">
        <v>8274</v>
      </c>
      <c r="S3326" s="17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>
        <f t="shared" si="255"/>
        <v>113</v>
      </c>
      <c r="Q3327">
        <f t="shared" si="256"/>
        <v>30</v>
      </c>
      <c r="R3327" s="12" t="s">
        <v>8274</v>
      </c>
      <c r="S3327" s="17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>
        <f t="shared" si="255"/>
        <v>101</v>
      </c>
      <c r="Q3328">
        <f t="shared" si="256"/>
        <v>142.28</v>
      </c>
      <c r="R3328" s="12" t="s">
        <v>8274</v>
      </c>
      <c r="S3328" s="17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>
        <f t="shared" si="255"/>
        <v>101</v>
      </c>
      <c r="Q3329">
        <f t="shared" si="256"/>
        <v>24.55</v>
      </c>
      <c r="R3329" s="12" t="s">
        <v>8274</v>
      </c>
      <c r="S3329" s="17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>
        <f t="shared" si="255"/>
        <v>146</v>
      </c>
      <c r="Q3330">
        <f t="shared" si="256"/>
        <v>292.77999999999997</v>
      </c>
      <c r="R3330" s="12" t="s">
        <v>8274</v>
      </c>
      <c r="S3330" s="17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>
        <f t="shared" ref="P3331:P3394" si="260">ROUND(E3331/D3331*100,0)</f>
        <v>117</v>
      </c>
      <c r="Q3331">
        <f t="shared" ref="Q3331:Q3394" si="261">IFERROR(ROUND(E3331/L3331,2),0)</f>
        <v>44.92</v>
      </c>
      <c r="R3331" s="12" t="s">
        <v>8274</v>
      </c>
      <c r="S3331" s="17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>
        <f t="shared" si="260"/>
        <v>106</v>
      </c>
      <c r="Q3332">
        <f t="shared" si="261"/>
        <v>23.1</v>
      </c>
      <c r="R3332" s="12" t="s">
        <v>8274</v>
      </c>
      <c r="S3332" s="17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>
        <f t="shared" si="260"/>
        <v>105</v>
      </c>
      <c r="Q3333">
        <f t="shared" si="261"/>
        <v>80.400000000000006</v>
      </c>
      <c r="R3333" s="12" t="s">
        <v>8274</v>
      </c>
      <c r="S3333" s="17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>
        <f t="shared" si="260"/>
        <v>100</v>
      </c>
      <c r="Q3334">
        <f t="shared" si="261"/>
        <v>72.290000000000006</v>
      </c>
      <c r="R3334" s="12" t="s">
        <v>8274</v>
      </c>
      <c r="S3334" s="17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>
        <f t="shared" si="260"/>
        <v>105</v>
      </c>
      <c r="Q3335">
        <f t="shared" si="261"/>
        <v>32.97</v>
      </c>
      <c r="R3335" s="12" t="s">
        <v>8274</v>
      </c>
      <c r="S3335" s="17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>
        <f t="shared" si="260"/>
        <v>139</v>
      </c>
      <c r="Q3336">
        <f t="shared" si="261"/>
        <v>116.65</v>
      </c>
      <c r="R3336" s="12" t="s">
        <v>8274</v>
      </c>
      <c r="S3336" s="17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>
        <f t="shared" si="260"/>
        <v>100</v>
      </c>
      <c r="Q3337">
        <f t="shared" si="261"/>
        <v>79.62</v>
      </c>
      <c r="R3337" s="12" t="s">
        <v>8274</v>
      </c>
      <c r="S3337" s="17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>
        <f t="shared" si="260"/>
        <v>100</v>
      </c>
      <c r="Q3338">
        <f t="shared" si="261"/>
        <v>27.78</v>
      </c>
      <c r="R3338" s="12" t="s">
        <v>8274</v>
      </c>
      <c r="S3338" s="17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>
        <f t="shared" si="260"/>
        <v>110</v>
      </c>
      <c r="Q3339">
        <f t="shared" si="261"/>
        <v>81.03</v>
      </c>
      <c r="R3339" s="12" t="s">
        <v>8274</v>
      </c>
      <c r="S3339" s="17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>
        <f t="shared" si="260"/>
        <v>102</v>
      </c>
      <c r="Q3340">
        <f t="shared" si="261"/>
        <v>136.85</v>
      </c>
      <c r="R3340" s="12" t="s">
        <v>8274</v>
      </c>
      <c r="S3340" s="17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>
        <f t="shared" si="260"/>
        <v>104</v>
      </c>
      <c r="Q3341">
        <f t="shared" si="261"/>
        <v>177.62</v>
      </c>
      <c r="R3341" s="12" t="s">
        <v>8274</v>
      </c>
      <c r="S3341" s="17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>
        <f t="shared" si="260"/>
        <v>138</v>
      </c>
      <c r="Q3342">
        <f t="shared" si="261"/>
        <v>109.08</v>
      </c>
      <c r="R3342" s="12" t="s">
        <v>8274</v>
      </c>
      <c r="S3342" s="17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>
        <f t="shared" si="260"/>
        <v>100</v>
      </c>
      <c r="Q3343">
        <f t="shared" si="261"/>
        <v>119.64</v>
      </c>
      <c r="R3343" s="12" t="s">
        <v>8274</v>
      </c>
      <c r="S3343" s="17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>
        <f t="shared" si="260"/>
        <v>102</v>
      </c>
      <c r="Q3344">
        <f t="shared" si="261"/>
        <v>78.209999999999994</v>
      </c>
      <c r="R3344" s="12" t="s">
        <v>8274</v>
      </c>
      <c r="S3344" s="17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>
        <f t="shared" si="260"/>
        <v>171</v>
      </c>
      <c r="Q3345">
        <f t="shared" si="261"/>
        <v>52.17</v>
      </c>
      <c r="R3345" s="12" t="s">
        <v>8274</v>
      </c>
      <c r="S3345" s="17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>
        <f t="shared" si="260"/>
        <v>101</v>
      </c>
      <c r="Q3346">
        <f t="shared" si="261"/>
        <v>114.13</v>
      </c>
      <c r="R3346" s="12" t="s">
        <v>8274</v>
      </c>
      <c r="S3346" s="17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>
        <f t="shared" si="260"/>
        <v>130</v>
      </c>
      <c r="Q3347">
        <f t="shared" si="261"/>
        <v>50</v>
      </c>
      <c r="R3347" s="12" t="s">
        <v>8274</v>
      </c>
      <c r="S3347" s="17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>
        <f t="shared" si="260"/>
        <v>110</v>
      </c>
      <c r="Q3348">
        <f t="shared" si="261"/>
        <v>91.67</v>
      </c>
      <c r="R3348" s="12" t="s">
        <v>8274</v>
      </c>
      <c r="S3348" s="17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>
        <f t="shared" si="260"/>
        <v>119</v>
      </c>
      <c r="Q3349">
        <f t="shared" si="261"/>
        <v>108.59</v>
      </c>
      <c r="R3349" s="12" t="s">
        <v>8274</v>
      </c>
      <c r="S3349" s="17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>
        <f t="shared" si="260"/>
        <v>100</v>
      </c>
      <c r="Q3350">
        <f t="shared" si="261"/>
        <v>69.819999999999993</v>
      </c>
      <c r="R3350" s="12" t="s">
        <v>8274</v>
      </c>
      <c r="S3350" s="17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>
        <f t="shared" si="260"/>
        <v>153</v>
      </c>
      <c r="Q3351">
        <f t="shared" si="261"/>
        <v>109.57</v>
      </c>
      <c r="R3351" s="12" t="s">
        <v>8274</v>
      </c>
      <c r="S3351" s="17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>
        <f t="shared" si="260"/>
        <v>104</v>
      </c>
      <c r="Q3352">
        <f t="shared" si="261"/>
        <v>71.67</v>
      </c>
      <c r="R3352" s="12" t="s">
        <v>8274</v>
      </c>
      <c r="S3352" s="17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>
        <f t="shared" si="260"/>
        <v>101</v>
      </c>
      <c r="Q3353">
        <f t="shared" si="261"/>
        <v>93.61</v>
      </c>
      <c r="R3353" s="12" t="s">
        <v>8274</v>
      </c>
      <c r="S3353" s="17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>
        <f t="shared" si="260"/>
        <v>108</v>
      </c>
      <c r="Q3354">
        <f t="shared" si="261"/>
        <v>76.8</v>
      </c>
      <c r="R3354" s="12" t="s">
        <v>8274</v>
      </c>
      <c r="S3354" s="17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>
        <f t="shared" si="260"/>
        <v>315</v>
      </c>
      <c r="Q3355">
        <f t="shared" si="261"/>
        <v>35.799999999999997</v>
      </c>
      <c r="R3355" s="12" t="s">
        <v>8274</v>
      </c>
      <c r="S3355" s="17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>
        <f t="shared" si="260"/>
        <v>102</v>
      </c>
      <c r="Q3356">
        <f t="shared" si="261"/>
        <v>55.6</v>
      </c>
      <c r="R3356" s="12" t="s">
        <v>8274</v>
      </c>
      <c r="S3356" s="17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>
        <f t="shared" si="260"/>
        <v>126</v>
      </c>
      <c r="Q3357">
        <f t="shared" si="261"/>
        <v>147.33000000000001</v>
      </c>
      <c r="R3357" s="12" t="s">
        <v>8274</v>
      </c>
      <c r="S3357" s="17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>
        <f t="shared" si="260"/>
        <v>101</v>
      </c>
      <c r="Q3358">
        <f t="shared" si="261"/>
        <v>56.33</v>
      </c>
      <c r="R3358" s="12" t="s">
        <v>8274</v>
      </c>
      <c r="S3358" s="17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>
        <f t="shared" si="260"/>
        <v>101</v>
      </c>
      <c r="Q3359">
        <f t="shared" si="261"/>
        <v>96.19</v>
      </c>
      <c r="R3359" s="12" t="s">
        <v>8274</v>
      </c>
      <c r="S3359" s="17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>
        <f t="shared" si="260"/>
        <v>103</v>
      </c>
      <c r="Q3360">
        <f t="shared" si="261"/>
        <v>63.57</v>
      </c>
      <c r="R3360" s="12" t="s">
        <v>8274</v>
      </c>
      <c r="S3360" s="17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>
        <f t="shared" si="260"/>
        <v>106</v>
      </c>
      <c r="Q3361">
        <f t="shared" si="261"/>
        <v>184.78</v>
      </c>
      <c r="R3361" s="12" t="s">
        <v>8274</v>
      </c>
      <c r="S3361" s="17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>
        <f t="shared" si="260"/>
        <v>101</v>
      </c>
      <c r="Q3362">
        <f t="shared" si="261"/>
        <v>126.72</v>
      </c>
      <c r="R3362" s="12" t="s">
        <v>8274</v>
      </c>
      <c r="S3362" s="17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>
        <f t="shared" si="260"/>
        <v>113</v>
      </c>
      <c r="Q3363">
        <f t="shared" si="261"/>
        <v>83.43</v>
      </c>
      <c r="R3363" s="12" t="s">
        <v>8274</v>
      </c>
      <c r="S3363" s="17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>
        <f t="shared" si="260"/>
        <v>218</v>
      </c>
      <c r="Q3364">
        <f t="shared" si="261"/>
        <v>54.5</v>
      </c>
      <c r="R3364" s="12" t="s">
        <v>8274</v>
      </c>
      <c r="S3364" s="17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>
        <f t="shared" si="260"/>
        <v>101</v>
      </c>
      <c r="Q3365">
        <f t="shared" si="261"/>
        <v>302.31</v>
      </c>
      <c r="R3365" s="12" t="s">
        <v>8274</v>
      </c>
      <c r="S3365" s="17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>
        <f t="shared" si="260"/>
        <v>106</v>
      </c>
      <c r="Q3366">
        <f t="shared" si="261"/>
        <v>44.14</v>
      </c>
      <c r="R3366" s="12" t="s">
        <v>8274</v>
      </c>
      <c r="S3366" s="17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>
        <f t="shared" si="260"/>
        <v>104</v>
      </c>
      <c r="Q3367">
        <f t="shared" si="261"/>
        <v>866.67</v>
      </c>
      <c r="R3367" s="12" t="s">
        <v>8274</v>
      </c>
      <c r="S3367" s="17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>
        <f t="shared" si="260"/>
        <v>221</v>
      </c>
      <c r="Q3368">
        <f t="shared" si="261"/>
        <v>61.39</v>
      </c>
      <c r="R3368" s="12" t="s">
        <v>8274</v>
      </c>
      <c r="S3368" s="17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>
        <f t="shared" si="260"/>
        <v>119</v>
      </c>
      <c r="Q3369">
        <f t="shared" si="261"/>
        <v>29.67</v>
      </c>
      <c r="R3369" s="12" t="s">
        <v>8274</v>
      </c>
      <c r="S3369" s="17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>
        <f t="shared" si="260"/>
        <v>105</v>
      </c>
      <c r="Q3370">
        <f t="shared" si="261"/>
        <v>45.48</v>
      </c>
      <c r="R3370" s="12" t="s">
        <v>8274</v>
      </c>
      <c r="S3370" s="17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>
        <f t="shared" si="260"/>
        <v>104</v>
      </c>
      <c r="Q3371">
        <f t="shared" si="261"/>
        <v>96.2</v>
      </c>
      <c r="R3371" s="12" t="s">
        <v>8274</v>
      </c>
      <c r="S3371" s="17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>
        <f t="shared" si="260"/>
        <v>118</v>
      </c>
      <c r="Q3372">
        <f t="shared" si="261"/>
        <v>67.92</v>
      </c>
      <c r="R3372" s="12" t="s">
        <v>8274</v>
      </c>
      <c r="S3372" s="17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>
        <f t="shared" si="260"/>
        <v>139</v>
      </c>
      <c r="Q3373">
        <f t="shared" si="261"/>
        <v>30.78</v>
      </c>
      <c r="R3373" s="12" t="s">
        <v>8274</v>
      </c>
      <c r="S3373" s="17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>
        <f t="shared" si="260"/>
        <v>104</v>
      </c>
      <c r="Q3374">
        <f t="shared" si="261"/>
        <v>38.33</v>
      </c>
      <c r="R3374" s="12" t="s">
        <v>8274</v>
      </c>
      <c r="S3374" s="17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>
        <f t="shared" si="260"/>
        <v>100</v>
      </c>
      <c r="Q3375">
        <f t="shared" si="261"/>
        <v>66.83</v>
      </c>
      <c r="R3375" s="12" t="s">
        <v>8274</v>
      </c>
      <c r="S3375" s="17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>
        <f t="shared" si="260"/>
        <v>107</v>
      </c>
      <c r="Q3376">
        <f t="shared" si="261"/>
        <v>71.73</v>
      </c>
      <c r="R3376" s="12" t="s">
        <v>8274</v>
      </c>
      <c r="S3376" s="17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>
        <f t="shared" si="260"/>
        <v>100</v>
      </c>
      <c r="Q3377">
        <f t="shared" si="261"/>
        <v>176.47</v>
      </c>
      <c r="R3377" s="12" t="s">
        <v>8274</v>
      </c>
      <c r="S3377" s="17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>
        <f t="shared" si="260"/>
        <v>100</v>
      </c>
      <c r="Q3378">
        <f t="shared" si="261"/>
        <v>421.11</v>
      </c>
      <c r="R3378" s="12" t="s">
        <v>8274</v>
      </c>
      <c r="S3378" s="17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>
        <f t="shared" si="260"/>
        <v>101</v>
      </c>
      <c r="Q3379">
        <f t="shared" si="261"/>
        <v>104.99</v>
      </c>
      <c r="R3379" s="12" t="s">
        <v>8274</v>
      </c>
      <c r="S3379" s="17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>
        <f t="shared" si="260"/>
        <v>108</v>
      </c>
      <c r="Q3380">
        <f t="shared" si="261"/>
        <v>28.19</v>
      </c>
      <c r="R3380" s="12" t="s">
        <v>8274</v>
      </c>
      <c r="S3380" s="17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>
        <f t="shared" si="260"/>
        <v>104</v>
      </c>
      <c r="Q3381">
        <f t="shared" si="261"/>
        <v>54.55</v>
      </c>
      <c r="R3381" s="12" t="s">
        <v>8274</v>
      </c>
      <c r="S3381" s="17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>
        <f t="shared" si="260"/>
        <v>104</v>
      </c>
      <c r="Q3382">
        <f t="shared" si="261"/>
        <v>111.89</v>
      </c>
      <c r="R3382" s="12" t="s">
        <v>8274</v>
      </c>
      <c r="S3382" s="17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>
        <f t="shared" si="260"/>
        <v>102</v>
      </c>
      <c r="Q3383">
        <f t="shared" si="261"/>
        <v>85.21</v>
      </c>
      <c r="R3383" s="12" t="s">
        <v>8274</v>
      </c>
      <c r="S3383" s="17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>
        <f t="shared" si="260"/>
        <v>101</v>
      </c>
      <c r="Q3384">
        <f t="shared" si="261"/>
        <v>76.650000000000006</v>
      </c>
      <c r="R3384" s="12" t="s">
        <v>8274</v>
      </c>
      <c r="S3384" s="17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>
        <f t="shared" si="260"/>
        <v>112</v>
      </c>
      <c r="Q3385">
        <f t="shared" si="261"/>
        <v>65.17</v>
      </c>
      <c r="R3385" s="12" t="s">
        <v>8274</v>
      </c>
      <c r="S3385" s="17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>
        <f t="shared" si="260"/>
        <v>100</v>
      </c>
      <c r="Q3386">
        <f t="shared" si="261"/>
        <v>93.76</v>
      </c>
      <c r="R3386" s="12" t="s">
        <v>8274</v>
      </c>
      <c r="S3386" s="17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>
        <f t="shared" si="260"/>
        <v>100</v>
      </c>
      <c r="Q3387">
        <f t="shared" si="261"/>
        <v>133.33000000000001</v>
      </c>
      <c r="R3387" s="12" t="s">
        <v>8274</v>
      </c>
      <c r="S3387" s="17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>
        <f t="shared" si="260"/>
        <v>105</v>
      </c>
      <c r="Q3388">
        <f t="shared" si="261"/>
        <v>51.22</v>
      </c>
      <c r="R3388" s="12" t="s">
        <v>8274</v>
      </c>
      <c r="S3388" s="17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>
        <f t="shared" si="260"/>
        <v>117</v>
      </c>
      <c r="Q3389">
        <f t="shared" si="261"/>
        <v>100.17</v>
      </c>
      <c r="R3389" s="12" t="s">
        <v>8274</v>
      </c>
      <c r="S3389" s="17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>
        <f t="shared" si="260"/>
        <v>104</v>
      </c>
      <c r="Q3390">
        <f t="shared" si="261"/>
        <v>34.6</v>
      </c>
      <c r="R3390" s="12" t="s">
        <v>8274</v>
      </c>
      <c r="S3390" s="17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>
        <f t="shared" si="260"/>
        <v>115</v>
      </c>
      <c r="Q3391">
        <f t="shared" si="261"/>
        <v>184.68</v>
      </c>
      <c r="R3391" s="12" t="s">
        <v>8274</v>
      </c>
      <c r="S3391" s="17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>
        <f t="shared" si="260"/>
        <v>102</v>
      </c>
      <c r="Q3392">
        <f t="shared" si="261"/>
        <v>69.819999999999993</v>
      </c>
      <c r="R3392" s="12" t="s">
        <v>8274</v>
      </c>
      <c r="S3392" s="17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>
        <f t="shared" si="260"/>
        <v>223</v>
      </c>
      <c r="Q3393">
        <f t="shared" si="261"/>
        <v>61.94</v>
      </c>
      <c r="R3393" s="12" t="s">
        <v>8274</v>
      </c>
      <c r="S3393" s="17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>
        <f t="shared" si="260"/>
        <v>100</v>
      </c>
      <c r="Q3394">
        <f t="shared" si="261"/>
        <v>41.67</v>
      </c>
      <c r="R3394" s="12" t="s">
        <v>8274</v>
      </c>
      <c r="S3394" s="17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>
        <f t="shared" ref="P3395:P3458" si="265">ROUND(E3395/D3395*100,0)</f>
        <v>106</v>
      </c>
      <c r="Q3395">
        <f t="shared" ref="Q3395:Q3458" si="266">IFERROR(ROUND(E3395/L3395,2),0)</f>
        <v>36.07</v>
      </c>
      <c r="R3395" s="12" t="s">
        <v>8274</v>
      </c>
      <c r="S3395" s="17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>
        <f t="shared" si="265"/>
        <v>142</v>
      </c>
      <c r="Q3396">
        <f t="shared" si="266"/>
        <v>29</v>
      </c>
      <c r="R3396" s="12" t="s">
        <v>8274</v>
      </c>
      <c r="S3396" s="17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>
        <f t="shared" si="265"/>
        <v>184</v>
      </c>
      <c r="Q3397">
        <f t="shared" si="266"/>
        <v>24.21</v>
      </c>
      <c r="R3397" s="12" t="s">
        <v>8274</v>
      </c>
      <c r="S3397" s="17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>
        <f t="shared" si="265"/>
        <v>104</v>
      </c>
      <c r="Q3398">
        <f t="shared" si="266"/>
        <v>55.89</v>
      </c>
      <c r="R3398" s="12" t="s">
        <v>8274</v>
      </c>
      <c r="S3398" s="17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>
        <f t="shared" si="265"/>
        <v>112</v>
      </c>
      <c r="Q3399">
        <f t="shared" si="266"/>
        <v>11.67</v>
      </c>
      <c r="R3399" s="12" t="s">
        <v>8274</v>
      </c>
      <c r="S3399" s="17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>
        <f t="shared" si="265"/>
        <v>111</v>
      </c>
      <c r="Q3400">
        <f t="shared" si="266"/>
        <v>68.349999999999994</v>
      </c>
      <c r="R3400" s="12" t="s">
        <v>8274</v>
      </c>
      <c r="S3400" s="17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>
        <f t="shared" si="265"/>
        <v>104</v>
      </c>
      <c r="Q3401">
        <f t="shared" si="266"/>
        <v>27.07</v>
      </c>
      <c r="R3401" s="12" t="s">
        <v>8274</v>
      </c>
      <c r="S3401" s="17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>
        <f t="shared" si="265"/>
        <v>100</v>
      </c>
      <c r="Q3402">
        <f t="shared" si="266"/>
        <v>118.13</v>
      </c>
      <c r="R3402" s="12" t="s">
        <v>8274</v>
      </c>
      <c r="S3402" s="17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>
        <f t="shared" si="265"/>
        <v>102</v>
      </c>
      <c r="Q3403">
        <f t="shared" si="266"/>
        <v>44.76</v>
      </c>
      <c r="R3403" s="12" t="s">
        <v>8274</v>
      </c>
      <c r="S3403" s="17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>
        <f t="shared" si="265"/>
        <v>110</v>
      </c>
      <c r="Q3404">
        <f t="shared" si="266"/>
        <v>99.79</v>
      </c>
      <c r="R3404" s="12" t="s">
        <v>8274</v>
      </c>
      <c r="S3404" s="17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>
        <f t="shared" si="265"/>
        <v>100</v>
      </c>
      <c r="Q3405">
        <f t="shared" si="266"/>
        <v>117.65</v>
      </c>
      <c r="R3405" s="12" t="s">
        <v>8274</v>
      </c>
      <c r="S3405" s="17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>
        <f t="shared" si="265"/>
        <v>122</v>
      </c>
      <c r="Q3406">
        <f t="shared" si="266"/>
        <v>203.33</v>
      </c>
      <c r="R3406" s="12" t="s">
        <v>8274</v>
      </c>
      <c r="S3406" s="17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>
        <f t="shared" si="265"/>
        <v>138</v>
      </c>
      <c r="Q3407">
        <f t="shared" si="266"/>
        <v>28.32</v>
      </c>
      <c r="R3407" s="12" t="s">
        <v>8274</v>
      </c>
      <c r="S3407" s="17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>
        <f t="shared" si="265"/>
        <v>100</v>
      </c>
      <c r="Q3408">
        <f t="shared" si="266"/>
        <v>110.23</v>
      </c>
      <c r="R3408" s="12" t="s">
        <v>8274</v>
      </c>
      <c r="S3408" s="17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>
        <f t="shared" si="265"/>
        <v>107</v>
      </c>
      <c r="Q3409">
        <f t="shared" si="266"/>
        <v>31.97</v>
      </c>
      <c r="R3409" s="12" t="s">
        <v>8274</v>
      </c>
      <c r="S3409" s="17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>
        <f t="shared" si="265"/>
        <v>211</v>
      </c>
      <c r="Q3410">
        <f t="shared" si="266"/>
        <v>58.61</v>
      </c>
      <c r="R3410" s="12" t="s">
        <v>8274</v>
      </c>
      <c r="S3410" s="17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>
        <f t="shared" si="265"/>
        <v>124</v>
      </c>
      <c r="Q3411">
        <f t="shared" si="266"/>
        <v>29.43</v>
      </c>
      <c r="R3411" s="12" t="s">
        <v>8274</v>
      </c>
      <c r="S3411" s="17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>
        <f t="shared" si="265"/>
        <v>109</v>
      </c>
      <c r="Q3412">
        <f t="shared" si="266"/>
        <v>81.38</v>
      </c>
      <c r="R3412" s="12" t="s">
        <v>8274</v>
      </c>
      <c r="S3412" s="17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>
        <f t="shared" si="265"/>
        <v>104</v>
      </c>
      <c r="Q3413">
        <f t="shared" si="266"/>
        <v>199.17</v>
      </c>
      <c r="R3413" s="12" t="s">
        <v>8274</v>
      </c>
      <c r="S3413" s="17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>
        <f t="shared" si="265"/>
        <v>100</v>
      </c>
      <c r="Q3414">
        <f t="shared" si="266"/>
        <v>115.38</v>
      </c>
      <c r="R3414" s="12" t="s">
        <v>8274</v>
      </c>
      <c r="S3414" s="17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>
        <f t="shared" si="265"/>
        <v>130</v>
      </c>
      <c r="Q3415">
        <f t="shared" si="266"/>
        <v>46.43</v>
      </c>
      <c r="R3415" s="12" t="s">
        <v>8274</v>
      </c>
      <c r="S3415" s="17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>
        <f t="shared" si="265"/>
        <v>104</v>
      </c>
      <c r="Q3416">
        <f t="shared" si="266"/>
        <v>70.569999999999993</v>
      </c>
      <c r="R3416" s="12" t="s">
        <v>8274</v>
      </c>
      <c r="S3416" s="17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>
        <f t="shared" si="265"/>
        <v>100</v>
      </c>
      <c r="Q3417">
        <f t="shared" si="266"/>
        <v>22.22</v>
      </c>
      <c r="R3417" s="12" t="s">
        <v>8274</v>
      </c>
      <c r="S3417" s="17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>
        <f t="shared" si="265"/>
        <v>120</v>
      </c>
      <c r="Q3418">
        <f t="shared" si="266"/>
        <v>159.47</v>
      </c>
      <c r="R3418" s="12" t="s">
        <v>8274</v>
      </c>
      <c r="S3418" s="17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>
        <f t="shared" si="265"/>
        <v>100</v>
      </c>
      <c r="Q3419">
        <f t="shared" si="266"/>
        <v>37.78</v>
      </c>
      <c r="R3419" s="12" t="s">
        <v>8274</v>
      </c>
      <c r="S3419" s="17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>
        <f t="shared" si="265"/>
        <v>101</v>
      </c>
      <c r="Q3420">
        <f t="shared" si="266"/>
        <v>72.05</v>
      </c>
      <c r="R3420" s="12" t="s">
        <v>8274</v>
      </c>
      <c r="S3420" s="17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>
        <f t="shared" si="265"/>
        <v>107</v>
      </c>
      <c r="Q3421">
        <f t="shared" si="266"/>
        <v>63.7</v>
      </c>
      <c r="R3421" s="12" t="s">
        <v>8274</v>
      </c>
      <c r="S3421" s="17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>
        <f t="shared" si="265"/>
        <v>138</v>
      </c>
      <c r="Q3422">
        <f t="shared" si="266"/>
        <v>28.41</v>
      </c>
      <c r="R3422" s="12" t="s">
        <v>8274</v>
      </c>
      <c r="S3422" s="17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>
        <f t="shared" si="265"/>
        <v>101</v>
      </c>
      <c r="Q3423">
        <f t="shared" si="266"/>
        <v>103.21</v>
      </c>
      <c r="R3423" s="12" t="s">
        <v>8274</v>
      </c>
      <c r="S3423" s="17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>
        <f t="shared" si="265"/>
        <v>109</v>
      </c>
      <c r="Q3424">
        <f t="shared" si="266"/>
        <v>71.150000000000006</v>
      </c>
      <c r="R3424" s="12" t="s">
        <v>8274</v>
      </c>
      <c r="S3424" s="17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>
        <f t="shared" si="265"/>
        <v>140</v>
      </c>
      <c r="Q3425">
        <f t="shared" si="266"/>
        <v>35</v>
      </c>
      <c r="R3425" s="12" t="s">
        <v>8274</v>
      </c>
      <c r="S3425" s="17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>
        <f t="shared" si="265"/>
        <v>104</v>
      </c>
      <c r="Q3426">
        <f t="shared" si="266"/>
        <v>81.78</v>
      </c>
      <c r="R3426" s="12" t="s">
        <v>8274</v>
      </c>
      <c r="S3426" s="17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>
        <f t="shared" si="265"/>
        <v>103</v>
      </c>
      <c r="Q3427">
        <f t="shared" si="266"/>
        <v>297.02999999999997</v>
      </c>
      <c r="R3427" s="12" t="s">
        <v>8274</v>
      </c>
      <c r="S3427" s="17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>
        <f t="shared" si="265"/>
        <v>108</v>
      </c>
      <c r="Q3428">
        <f t="shared" si="266"/>
        <v>46.61</v>
      </c>
      <c r="R3428" s="12" t="s">
        <v>8274</v>
      </c>
      <c r="S3428" s="17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>
        <f t="shared" si="265"/>
        <v>100</v>
      </c>
      <c r="Q3429">
        <f t="shared" si="266"/>
        <v>51.72</v>
      </c>
      <c r="R3429" s="12" t="s">
        <v>8274</v>
      </c>
      <c r="S3429" s="17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>
        <f t="shared" si="265"/>
        <v>103</v>
      </c>
      <c r="Q3430">
        <f t="shared" si="266"/>
        <v>40.29</v>
      </c>
      <c r="R3430" s="12" t="s">
        <v>8274</v>
      </c>
      <c r="S3430" s="17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>
        <f t="shared" si="265"/>
        <v>130</v>
      </c>
      <c r="Q3431">
        <f t="shared" si="266"/>
        <v>16.25</v>
      </c>
      <c r="R3431" s="12" t="s">
        <v>8274</v>
      </c>
      <c r="S3431" s="17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>
        <f t="shared" si="265"/>
        <v>109</v>
      </c>
      <c r="Q3432">
        <f t="shared" si="266"/>
        <v>30.15</v>
      </c>
      <c r="R3432" s="12" t="s">
        <v>8274</v>
      </c>
      <c r="S3432" s="17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>
        <f t="shared" si="265"/>
        <v>100</v>
      </c>
      <c r="Q3433">
        <f t="shared" si="266"/>
        <v>95.24</v>
      </c>
      <c r="R3433" s="12" t="s">
        <v>8274</v>
      </c>
      <c r="S3433" s="17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>
        <f t="shared" si="265"/>
        <v>110</v>
      </c>
      <c r="Q3434">
        <f t="shared" si="266"/>
        <v>52.21</v>
      </c>
      <c r="R3434" s="12" t="s">
        <v>8274</v>
      </c>
      <c r="S3434" s="17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>
        <f t="shared" si="265"/>
        <v>100</v>
      </c>
      <c r="Q3435">
        <f t="shared" si="266"/>
        <v>134.15</v>
      </c>
      <c r="R3435" s="12" t="s">
        <v>8274</v>
      </c>
      <c r="S3435" s="17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>
        <f t="shared" si="265"/>
        <v>106</v>
      </c>
      <c r="Q3436">
        <f t="shared" si="266"/>
        <v>62.83</v>
      </c>
      <c r="R3436" s="12" t="s">
        <v>8274</v>
      </c>
      <c r="S3436" s="17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>
        <f t="shared" si="265"/>
        <v>112</v>
      </c>
      <c r="Q3437">
        <f t="shared" si="266"/>
        <v>58.95</v>
      </c>
      <c r="R3437" s="12" t="s">
        <v>8274</v>
      </c>
      <c r="S3437" s="17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>
        <f t="shared" si="265"/>
        <v>106</v>
      </c>
      <c r="Q3438">
        <f t="shared" si="266"/>
        <v>143.11000000000001</v>
      </c>
      <c r="R3438" s="12" t="s">
        <v>8274</v>
      </c>
      <c r="S3438" s="17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>
        <f t="shared" si="265"/>
        <v>101</v>
      </c>
      <c r="Q3439">
        <f t="shared" si="266"/>
        <v>84.17</v>
      </c>
      <c r="R3439" s="12" t="s">
        <v>8274</v>
      </c>
      <c r="S3439" s="17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>
        <f t="shared" si="265"/>
        <v>104</v>
      </c>
      <c r="Q3440">
        <f t="shared" si="266"/>
        <v>186.07</v>
      </c>
      <c r="R3440" s="12" t="s">
        <v>8274</v>
      </c>
      <c r="S3440" s="17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>
        <f t="shared" si="265"/>
        <v>135</v>
      </c>
      <c r="Q3441">
        <f t="shared" si="266"/>
        <v>89.79</v>
      </c>
      <c r="R3441" s="12" t="s">
        <v>8274</v>
      </c>
      <c r="S3441" s="17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>
        <f t="shared" si="265"/>
        <v>105</v>
      </c>
      <c r="Q3442">
        <f t="shared" si="266"/>
        <v>64.16</v>
      </c>
      <c r="R3442" s="12" t="s">
        <v>8274</v>
      </c>
      <c r="S3442" s="17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>
        <f t="shared" si="265"/>
        <v>103</v>
      </c>
      <c r="Q3443">
        <f t="shared" si="266"/>
        <v>59.65</v>
      </c>
      <c r="R3443" s="12" t="s">
        <v>8274</v>
      </c>
      <c r="S3443" s="17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>
        <f t="shared" si="265"/>
        <v>100</v>
      </c>
      <c r="Q3444">
        <f t="shared" si="266"/>
        <v>31.25</v>
      </c>
      <c r="R3444" s="12" t="s">
        <v>8274</v>
      </c>
      <c r="S3444" s="17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>
        <f t="shared" si="265"/>
        <v>186</v>
      </c>
      <c r="Q3445">
        <f t="shared" si="266"/>
        <v>41.22</v>
      </c>
      <c r="R3445" s="12" t="s">
        <v>8274</v>
      </c>
      <c r="S3445" s="17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>
        <f t="shared" si="265"/>
        <v>289</v>
      </c>
      <c r="Q3446">
        <f t="shared" si="266"/>
        <v>43.35</v>
      </c>
      <c r="R3446" s="12" t="s">
        <v>8274</v>
      </c>
      <c r="S3446" s="17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>
        <f t="shared" si="265"/>
        <v>100</v>
      </c>
      <c r="Q3447">
        <f t="shared" si="266"/>
        <v>64.52</v>
      </c>
      <c r="R3447" s="12" t="s">
        <v>8274</v>
      </c>
      <c r="S3447" s="17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>
        <f t="shared" si="265"/>
        <v>108</v>
      </c>
      <c r="Q3448">
        <f t="shared" si="266"/>
        <v>43.28</v>
      </c>
      <c r="R3448" s="12" t="s">
        <v>8274</v>
      </c>
      <c r="S3448" s="17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>
        <f t="shared" si="265"/>
        <v>108</v>
      </c>
      <c r="Q3449">
        <f t="shared" si="266"/>
        <v>77</v>
      </c>
      <c r="R3449" s="12" t="s">
        <v>8274</v>
      </c>
      <c r="S3449" s="17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>
        <f t="shared" si="265"/>
        <v>110</v>
      </c>
      <c r="Q3450">
        <f t="shared" si="266"/>
        <v>51.22</v>
      </c>
      <c r="R3450" s="12" t="s">
        <v>8274</v>
      </c>
      <c r="S3450" s="17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>
        <f t="shared" si="265"/>
        <v>171</v>
      </c>
      <c r="Q3451">
        <f t="shared" si="266"/>
        <v>68.25</v>
      </c>
      <c r="R3451" s="12" t="s">
        <v>8274</v>
      </c>
      <c r="S3451" s="17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>
        <f t="shared" si="265"/>
        <v>152</v>
      </c>
      <c r="Q3452">
        <f t="shared" si="266"/>
        <v>19.489999999999998</v>
      </c>
      <c r="R3452" s="12" t="s">
        <v>8274</v>
      </c>
      <c r="S3452" s="17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>
        <f t="shared" si="265"/>
        <v>101</v>
      </c>
      <c r="Q3453">
        <f t="shared" si="266"/>
        <v>41.13</v>
      </c>
      <c r="R3453" s="12" t="s">
        <v>8274</v>
      </c>
      <c r="S3453" s="17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>
        <f t="shared" si="265"/>
        <v>153</v>
      </c>
      <c r="Q3454">
        <f t="shared" si="266"/>
        <v>41.41</v>
      </c>
      <c r="R3454" s="12" t="s">
        <v>8274</v>
      </c>
      <c r="S3454" s="17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>
        <f t="shared" si="265"/>
        <v>128</v>
      </c>
      <c r="Q3455">
        <f t="shared" si="266"/>
        <v>27.5</v>
      </c>
      <c r="R3455" s="12" t="s">
        <v>8274</v>
      </c>
      <c r="S3455" s="17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>
        <f t="shared" si="265"/>
        <v>101</v>
      </c>
      <c r="Q3456">
        <f t="shared" si="266"/>
        <v>33.57</v>
      </c>
      <c r="R3456" s="12" t="s">
        <v>8274</v>
      </c>
      <c r="S3456" s="17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>
        <f t="shared" si="265"/>
        <v>101</v>
      </c>
      <c r="Q3457">
        <f t="shared" si="266"/>
        <v>145.87</v>
      </c>
      <c r="R3457" s="12" t="s">
        <v>8274</v>
      </c>
      <c r="S3457" s="17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>
        <f t="shared" si="265"/>
        <v>191</v>
      </c>
      <c r="Q3458">
        <f t="shared" si="266"/>
        <v>358.69</v>
      </c>
      <c r="R3458" s="12" t="s">
        <v>8274</v>
      </c>
      <c r="S3458" s="17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>
        <f t="shared" ref="P3459:P3522" si="270">ROUND(E3459/D3459*100,0)</f>
        <v>140</v>
      </c>
      <c r="Q3459">
        <f t="shared" ref="Q3459:Q3522" si="271">IFERROR(ROUND(E3459/L3459,2),0)</f>
        <v>50.98</v>
      </c>
      <c r="R3459" s="12" t="s">
        <v>8274</v>
      </c>
      <c r="S3459" s="17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>
        <f t="shared" si="270"/>
        <v>124</v>
      </c>
      <c r="Q3460">
        <f t="shared" si="271"/>
        <v>45.04</v>
      </c>
      <c r="R3460" s="12" t="s">
        <v>8274</v>
      </c>
      <c r="S3460" s="17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>
        <f t="shared" si="270"/>
        <v>126</v>
      </c>
      <c r="Q3461">
        <f t="shared" si="271"/>
        <v>17.53</v>
      </c>
      <c r="R3461" s="12" t="s">
        <v>8274</v>
      </c>
      <c r="S3461" s="17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>
        <f t="shared" si="270"/>
        <v>190</v>
      </c>
      <c r="Q3462">
        <f t="shared" si="271"/>
        <v>50</v>
      </c>
      <c r="R3462" s="12" t="s">
        <v>8274</v>
      </c>
      <c r="S3462" s="17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>
        <f t="shared" si="270"/>
        <v>139</v>
      </c>
      <c r="Q3463">
        <f t="shared" si="271"/>
        <v>57.92</v>
      </c>
      <c r="R3463" s="12" t="s">
        <v>8274</v>
      </c>
      <c r="S3463" s="17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>
        <f t="shared" si="270"/>
        <v>202</v>
      </c>
      <c r="Q3464">
        <f t="shared" si="271"/>
        <v>29.71</v>
      </c>
      <c r="R3464" s="12" t="s">
        <v>8274</v>
      </c>
      <c r="S3464" s="17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>
        <f t="shared" si="270"/>
        <v>103</v>
      </c>
      <c r="Q3465">
        <f t="shared" si="271"/>
        <v>90.68</v>
      </c>
      <c r="R3465" s="12" t="s">
        <v>8274</v>
      </c>
      <c r="S3465" s="17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>
        <f t="shared" si="270"/>
        <v>102</v>
      </c>
      <c r="Q3466">
        <f t="shared" si="271"/>
        <v>55.01</v>
      </c>
      <c r="R3466" s="12" t="s">
        <v>8274</v>
      </c>
      <c r="S3466" s="17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>
        <f t="shared" si="270"/>
        <v>103</v>
      </c>
      <c r="Q3467">
        <f t="shared" si="271"/>
        <v>57.22</v>
      </c>
      <c r="R3467" s="12" t="s">
        <v>8274</v>
      </c>
      <c r="S3467" s="17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>
        <f t="shared" si="270"/>
        <v>127</v>
      </c>
      <c r="Q3468">
        <f t="shared" si="271"/>
        <v>72.95</v>
      </c>
      <c r="R3468" s="12" t="s">
        <v>8274</v>
      </c>
      <c r="S3468" s="17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>
        <f t="shared" si="270"/>
        <v>101</v>
      </c>
      <c r="Q3469">
        <f t="shared" si="271"/>
        <v>64.47</v>
      </c>
      <c r="R3469" s="12" t="s">
        <v>8274</v>
      </c>
      <c r="S3469" s="17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>
        <f t="shared" si="270"/>
        <v>122</v>
      </c>
      <c r="Q3470">
        <f t="shared" si="271"/>
        <v>716.35</v>
      </c>
      <c r="R3470" s="12" t="s">
        <v>8274</v>
      </c>
      <c r="S3470" s="17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>
        <f t="shared" si="270"/>
        <v>113</v>
      </c>
      <c r="Q3471">
        <f t="shared" si="271"/>
        <v>50.4</v>
      </c>
      <c r="R3471" s="12" t="s">
        <v>8274</v>
      </c>
      <c r="S3471" s="17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>
        <f t="shared" si="270"/>
        <v>150</v>
      </c>
      <c r="Q3472">
        <f t="shared" si="271"/>
        <v>41.67</v>
      </c>
      <c r="R3472" s="12" t="s">
        <v>8274</v>
      </c>
      <c r="S3472" s="17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>
        <f t="shared" si="270"/>
        <v>215</v>
      </c>
      <c r="Q3473">
        <f t="shared" si="271"/>
        <v>35.770000000000003</v>
      </c>
      <c r="R3473" s="12" t="s">
        <v>8274</v>
      </c>
      <c r="S3473" s="17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>
        <f t="shared" si="270"/>
        <v>102</v>
      </c>
      <c r="Q3474">
        <f t="shared" si="271"/>
        <v>88.74</v>
      </c>
      <c r="R3474" s="12" t="s">
        <v>8274</v>
      </c>
      <c r="S3474" s="17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>
        <f t="shared" si="270"/>
        <v>100</v>
      </c>
      <c r="Q3475">
        <f t="shared" si="271"/>
        <v>148.47999999999999</v>
      </c>
      <c r="R3475" s="12" t="s">
        <v>8274</v>
      </c>
      <c r="S3475" s="17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>
        <f t="shared" si="270"/>
        <v>101</v>
      </c>
      <c r="Q3476">
        <f t="shared" si="271"/>
        <v>51.79</v>
      </c>
      <c r="R3476" s="12" t="s">
        <v>8274</v>
      </c>
      <c r="S3476" s="17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>
        <f t="shared" si="270"/>
        <v>113</v>
      </c>
      <c r="Q3477">
        <f t="shared" si="271"/>
        <v>20</v>
      </c>
      <c r="R3477" s="12" t="s">
        <v>8274</v>
      </c>
      <c r="S3477" s="17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>
        <f t="shared" si="270"/>
        <v>104</v>
      </c>
      <c r="Q3478">
        <f t="shared" si="271"/>
        <v>52</v>
      </c>
      <c r="R3478" s="12" t="s">
        <v>8274</v>
      </c>
      <c r="S3478" s="17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>
        <f t="shared" si="270"/>
        <v>115</v>
      </c>
      <c r="Q3479">
        <f t="shared" si="271"/>
        <v>53.23</v>
      </c>
      <c r="R3479" s="12" t="s">
        <v>8274</v>
      </c>
      <c r="S3479" s="17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>
        <f t="shared" si="270"/>
        <v>113</v>
      </c>
      <c r="Q3480">
        <f t="shared" si="271"/>
        <v>39.6</v>
      </c>
      <c r="R3480" s="12" t="s">
        <v>8274</v>
      </c>
      <c r="S3480" s="17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>
        <f t="shared" si="270"/>
        <v>128</v>
      </c>
      <c r="Q3481">
        <f t="shared" si="271"/>
        <v>34.25</v>
      </c>
      <c r="R3481" s="12" t="s">
        <v>8274</v>
      </c>
      <c r="S3481" s="17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>
        <f t="shared" si="270"/>
        <v>143</v>
      </c>
      <c r="Q3482">
        <f t="shared" si="271"/>
        <v>164.62</v>
      </c>
      <c r="R3482" s="12" t="s">
        <v>8274</v>
      </c>
      <c r="S3482" s="17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>
        <f t="shared" si="270"/>
        <v>119</v>
      </c>
      <c r="Q3483">
        <f t="shared" si="271"/>
        <v>125.05</v>
      </c>
      <c r="R3483" s="12" t="s">
        <v>8274</v>
      </c>
      <c r="S3483" s="17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>
        <f t="shared" si="270"/>
        <v>138</v>
      </c>
      <c r="Q3484">
        <f t="shared" si="271"/>
        <v>51.88</v>
      </c>
      <c r="R3484" s="12" t="s">
        <v>8274</v>
      </c>
      <c r="S3484" s="17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>
        <f t="shared" si="270"/>
        <v>160</v>
      </c>
      <c r="Q3485">
        <f t="shared" si="271"/>
        <v>40.29</v>
      </c>
      <c r="R3485" s="12" t="s">
        <v>8274</v>
      </c>
      <c r="S3485" s="17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>
        <f t="shared" si="270"/>
        <v>114</v>
      </c>
      <c r="Q3486">
        <f t="shared" si="271"/>
        <v>64.91</v>
      </c>
      <c r="R3486" s="12" t="s">
        <v>8274</v>
      </c>
      <c r="S3486" s="17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>
        <f t="shared" si="270"/>
        <v>101</v>
      </c>
      <c r="Q3487">
        <f t="shared" si="271"/>
        <v>55.33</v>
      </c>
      <c r="R3487" s="12" t="s">
        <v>8274</v>
      </c>
      <c r="S3487" s="17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>
        <f t="shared" si="270"/>
        <v>155</v>
      </c>
      <c r="Q3488">
        <f t="shared" si="271"/>
        <v>83.14</v>
      </c>
      <c r="R3488" s="12" t="s">
        <v>8274</v>
      </c>
      <c r="S3488" s="17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>
        <f t="shared" si="270"/>
        <v>128</v>
      </c>
      <c r="Q3489">
        <f t="shared" si="271"/>
        <v>38.71</v>
      </c>
      <c r="R3489" s="12" t="s">
        <v>8274</v>
      </c>
      <c r="S3489" s="17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>
        <f t="shared" si="270"/>
        <v>121</v>
      </c>
      <c r="Q3490">
        <f t="shared" si="271"/>
        <v>125.38</v>
      </c>
      <c r="R3490" s="12" t="s">
        <v>8274</v>
      </c>
      <c r="S3490" s="17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>
        <f t="shared" si="270"/>
        <v>113</v>
      </c>
      <c r="Q3491">
        <f t="shared" si="271"/>
        <v>78.260000000000005</v>
      </c>
      <c r="R3491" s="12" t="s">
        <v>8274</v>
      </c>
      <c r="S3491" s="17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>
        <f t="shared" si="270"/>
        <v>128</v>
      </c>
      <c r="Q3492">
        <f t="shared" si="271"/>
        <v>47.22</v>
      </c>
      <c r="R3492" s="12" t="s">
        <v>8274</v>
      </c>
      <c r="S3492" s="17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>
        <f t="shared" si="270"/>
        <v>158</v>
      </c>
      <c r="Q3493">
        <f t="shared" si="271"/>
        <v>79.099999999999994</v>
      </c>
      <c r="R3493" s="12" t="s">
        <v>8274</v>
      </c>
      <c r="S3493" s="17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>
        <f t="shared" si="270"/>
        <v>105</v>
      </c>
      <c r="Q3494">
        <f t="shared" si="271"/>
        <v>114.29</v>
      </c>
      <c r="R3494" s="12" t="s">
        <v>8274</v>
      </c>
      <c r="S3494" s="17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>
        <f t="shared" si="270"/>
        <v>100</v>
      </c>
      <c r="Q3495">
        <f t="shared" si="271"/>
        <v>51.72</v>
      </c>
      <c r="R3495" s="12" t="s">
        <v>8274</v>
      </c>
      <c r="S3495" s="17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>
        <f t="shared" si="270"/>
        <v>100</v>
      </c>
      <c r="Q3496">
        <f t="shared" si="271"/>
        <v>30.77</v>
      </c>
      <c r="R3496" s="12" t="s">
        <v>8274</v>
      </c>
      <c r="S3496" s="17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>
        <f t="shared" si="270"/>
        <v>107</v>
      </c>
      <c r="Q3497">
        <f t="shared" si="271"/>
        <v>74.209999999999994</v>
      </c>
      <c r="R3497" s="12" t="s">
        <v>8274</v>
      </c>
      <c r="S3497" s="17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>
        <f t="shared" si="270"/>
        <v>124</v>
      </c>
      <c r="Q3498">
        <f t="shared" si="271"/>
        <v>47.85</v>
      </c>
      <c r="R3498" s="12" t="s">
        <v>8274</v>
      </c>
      <c r="S3498" s="17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>
        <f t="shared" si="270"/>
        <v>109</v>
      </c>
      <c r="Q3499">
        <f t="shared" si="271"/>
        <v>34.409999999999997</v>
      </c>
      <c r="R3499" s="12" t="s">
        <v>8274</v>
      </c>
      <c r="S3499" s="17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>
        <f t="shared" si="270"/>
        <v>102</v>
      </c>
      <c r="Q3500">
        <f t="shared" si="271"/>
        <v>40.24</v>
      </c>
      <c r="R3500" s="12" t="s">
        <v>8274</v>
      </c>
      <c r="S3500" s="17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>
        <f t="shared" si="270"/>
        <v>106</v>
      </c>
      <c r="Q3501">
        <f t="shared" si="271"/>
        <v>60.29</v>
      </c>
      <c r="R3501" s="12" t="s">
        <v>8274</v>
      </c>
      <c r="S3501" s="17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>
        <f t="shared" si="270"/>
        <v>106</v>
      </c>
      <c r="Q3502">
        <f t="shared" si="271"/>
        <v>25.31</v>
      </c>
      <c r="R3502" s="12" t="s">
        <v>8274</v>
      </c>
      <c r="S3502" s="17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>
        <f t="shared" si="270"/>
        <v>101</v>
      </c>
      <c r="Q3503">
        <f t="shared" si="271"/>
        <v>35.950000000000003</v>
      </c>
      <c r="R3503" s="12" t="s">
        <v>8274</v>
      </c>
      <c r="S3503" s="17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>
        <f t="shared" si="270"/>
        <v>105</v>
      </c>
      <c r="Q3504">
        <f t="shared" si="271"/>
        <v>136</v>
      </c>
      <c r="R3504" s="12" t="s">
        <v>8274</v>
      </c>
      <c r="S3504" s="17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>
        <f t="shared" si="270"/>
        <v>108</v>
      </c>
      <c r="Q3505">
        <f t="shared" si="271"/>
        <v>70.760000000000005</v>
      </c>
      <c r="R3505" s="12" t="s">
        <v>8274</v>
      </c>
      <c r="S3505" s="17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>
        <f t="shared" si="270"/>
        <v>100</v>
      </c>
      <c r="Q3506">
        <f t="shared" si="271"/>
        <v>125</v>
      </c>
      <c r="R3506" s="12" t="s">
        <v>8274</v>
      </c>
      <c r="S3506" s="17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>
        <f t="shared" si="270"/>
        <v>104</v>
      </c>
      <c r="Q3507">
        <f t="shared" si="271"/>
        <v>66.510000000000005</v>
      </c>
      <c r="R3507" s="12" t="s">
        <v>8274</v>
      </c>
      <c r="S3507" s="17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>
        <f t="shared" si="270"/>
        <v>102</v>
      </c>
      <c r="Q3508">
        <f t="shared" si="271"/>
        <v>105</v>
      </c>
      <c r="R3508" s="12" t="s">
        <v>8274</v>
      </c>
      <c r="S3508" s="17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>
        <f t="shared" si="270"/>
        <v>104</v>
      </c>
      <c r="Q3509">
        <f t="shared" si="271"/>
        <v>145</v>
      </c>
      <c r="R3509" s="12" t="s">
        <v>8274</v>
      </c>
      <c r="S3509" s="17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>
        <f t="shared" si="270"/>
        <v>180</v>
      </c>
      <c r="Q3510">
        <f t="shared" si="271"/>
        <v>12</v>
      </c>
      <c r="R3510" s="12" t="s">
        <v>8274</v>
      </c>
      <c r="S3510" s="17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>
        <f t="shared" si="270"/>
        <v>106</v>
      </c>
      <c r="Q3511">
        <f t="shared" si="271"/>
        <v>96.67</v>
      </c>
      <c r="R3511" s="12" t="s">
        <v>8274</v>
      </c>
      <c r="S3511" s="17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>
        <f t="shared" si="270"/>
        <v>101</v>
      </c>
      <c r="Q3512">
        <f t="shared" si="271"/>
        <v>60.33</v>
      </c>
      <c r="R3512" s="12" t="s">
        <v>8274</v>
      </c>
      <c r="S3512" s="17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>
        <f t="shared" si="270"/>
        <v>101</v>
      </c>
      <c r="Q3513">
        <f t="shared" si="271"/>
        <v>79.89</v>
      </c>
      <c r="R3513" s="12" t="s">
        <v>8274</v>
      </c>
      <c r="S3513" s="17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>
        <f t="shared" si="270"/>
        <v>100</v>
      </c>
      <c r="Q3514">
        <f t="shared" si="271"/>
        <v>58.82</v>
      </c>
      <c r="R3514" s="12" t="s">
        <v>8274</v>
      </c>
      <c r="S3514" s="17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>
        <f t="shared" si="270"/>
        <v>118</v>
      </c>
      <c r="Q3515">
        <f t="shared" si="271"/>
        <v>75.34</v>
      </c>
      <c r="R3515" s="12" t="s">
        <v>8274</v>
      </c>
      <c r="S3515" s="17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>
        <f t="shared" si="270"/>
        <v>110</v>
      </c>
      <c r="Q3516">
        <f t="shared" si="271"/>
        <v>55</v>
      </c>
      <c r="R3516" s="12" t="s">
        <v>8274</v>
      </c>
      <c r="S3516" s="17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>
        <f t="shared" si="270"/>
        <v>103</v>
      </c>
      <c r="Q3517">
        <f t="shared" si="271"/>
        <v>66.959999999999994</v>
      </c>
      <c r="R3517" s="12" t="s">
        <v>8274</v>
      </c>
      <c r="S3517" s="17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>
        <f t="shared" si="270"/>
        <v>100</v>
      </c>
      <c r="Q3518">
        <f t="shared" si="271"/>
        <v>227.27</v>
      </c>
      <c r="R3518" s="12" t="s">
        <v>8274</v>
      </c>
      <c r="S3518" s="17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>
        <f t="shared" si="270"/>
        <v>100</v>
      </c>
      <c r="Q3519">
        <f t="shared" si="271"/>
        <v>307.69</v>
      </c>
      <c r="R3519" s="12" t="s">
        <v>8274</v>
      </c>
      <c r="S3519" s="17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>
        <f t="shared" si="270"/>
        <v>110</v>
      </c>
      <c r="Q3520">
        <f t="shared" si="271"/>
        <v>50.02</v>
      </c>
      <c r="R3520" s="12" t="s">
        <v>8274</v>
      </c>
      <c r="S3520" s="17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>
        <f t="shared" si="270"/>
        <v>101</v>
      </c>
      <c r="Q3521">
        <f t="shared" si="271"/>
        <v>72.39</v>
      </c>
      <c r="R3521" s="12" t="s">
        <v>8274</v>
      </c>
      <c r="S3521" s="17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>
        <f t="shared" si="270"/>
        <v>101</v>
      </c>
      <c r="Q3522">
        <f t="shared" si="271"/>
        <v>95.95</v>
      </c>
      <c r="R3522" s="12" t="s">
        <v>8274</v>
      </c>
      <c r="S3522" s="17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>
        <f t="shared" ref="P3523:P3586" si="275">ROUND(E3523/D3523*100,0)</f>
        <v>169</v>
      </c>
      <c r="Q3523">
        <f t="shared" ref="Q3523:Q3586" si="276">IFERROR(ROUND(E3523/L3523,2),0)</f>
        <v>45.62</v>
      </c>
      <c r="R3523" s="12" t="s">
        <v>8274</v>
      </c>
      <c r="S3523" s="17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>
        <f t="shared" si="275"/>
        <v>100</v>
      </c>
      <c r="Q3524">
        <f t="shared" si="276"/>
        <v>41.03</v>
      </c>
      <c r="R3524" s="12" t="s">
        <v>8274</v>
      </c>
      <c r="S3524" s="17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>
        <f t="shared" si="275"/>
        <v>114</v>
      </c>
      <c r="Q3525">
        <f t="shared" si="276"/>
        <v>56.83</v>
      </c>
      <c r="R3525" s="12" t="s">
        <v>8274</v>
      </c>
      <c r="S3525" s="17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>
        <f t="shared" si="275"/>
        <v>102</v>
      </c>
      <c r="Q3526">
        <f t="shared" si="276"/>
        <v>137.24</v>
      </c>
      <c r="R3526" s="12" t="s">
        <v>8274</v>
      </c>
      <c r="S3526" s="17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>
        <f t="shared" si="275"/>
        <v>106</v>
      </c>
      <c r="Q3527">
        <f t="shared" si="276"/>
        <v>75.709999999999994</v>
      </c>
      <c r="R3527" s="12" t="s">
        <v>8274</v>
      </c>
      <c r="S3527" s="17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>
        <f t="shared" si="275"/>
        <v>102</v>
      </c>
      <c r="Q3528">
        <f t="shared" si="276"/>
        <v>99</v>
      </c>
      <c r="R3528" s="12" t="s">
        <v>8274</v>
      </c>
      <c r="S3528" s="17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>
        <f t="shared" si="275"/>
        <v>117</v>
      </c>
      <c r="Q3529">
        <f t="shared" si="276"/>
        <v>81.569999999999993</v>
      </c>
      <c r="R3529" s="12" t="s">
        <v>8274</v>
      </c>
      <c r="S3529" s="17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>
        <f t="shared" si="275"/>
        <v>101</v>
      </c>
      <c r="Q3530">
        <f t="shared" si="276"/>
        <v>45.11</v>
      </c>
      <c r="R3530" s="12" t="s">
        <v>8274</v>
      </c>
      <c r="S3530" s="17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>
        <f t="shared" si="275"/>
        <v>132</v>
      </c>
      <c r="Q3531">
        <f t="shared" si="276"/>
        <v>36.67</v>
      </c>
      <c r="R3531" s="12" t="s">
        <v>8274</v>
      </c>
      <c r="S3531" s="17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>
        <f t="shared" si="275"/>
        <v>100</v>
      </c>
      <c r="Q3532">
        <f t="shared" si="276"/>
        <v>125</v>
      </c>
      <c r="R3532" s="12" t="s">
        <v>8274</v>
      </c>
      <c r="S3532" s="17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>
        <f t="shared" si="275"/>
        <v>128</v>
      </c>
      <c r="Q3533">
        <f t="shared" si="276"/>
        <v>49.23</v>
      </c>
      <c r="R3533" s="12" t="s">
        <v>8274</v>
      </c>
      <c r="S3533" s="17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>
        <f t="shared" si="275"/>
        <v>119</v>
      </c>
      <c r="Q3534">
        <f t="shared" si="276"/>
        <v>42.3</v>
      </c>
      <c r="R3534" s="12" t="s">
        <v>8274</v>
      </c>
      <c r="S3534" s="17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>
        <f t="shared" si="275"/>
        <v>126</v>
      </c>
      <c r="Q3535">
        <f t="shared" si="276"/>
        <v>78.88</v>
      </c>
      <c r="R3535" s="12" t="s">
        <v>8274</v>
      </c>
      <c r="S3535" s="17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>
        <f t="shared" si="275"/>
        <v>156</v>
      </c>
      <c r="Q3536">
        <f t="shared" si="276"/>
        <v>38.28</v>
      </c>
      <c r="R3536" s="12" t="s">
        <v>8274</v>
      </c>
      <c r="S3536" s="17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>
        <f t="shared" si="275"/>
        <v>103</v>
      </c>
      <c r="Q3537">
        <f t="shared" si="276"/>
        <v>44.85</v>
      </c>
      <c r="R3537" s="12" t="s">
        <v>8274</v>
      </c>
      <c r="S3537" s="17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>
        <f t="shared" si="275"/>
        <v>153</v>
      </c>
      <c r="Q3538">
        <f t="shared" si="276"/>
        <v>13.53</v>
      </c>
      <c r="R3538" s="12" t="s">
        <v>8274</v>
      </c>
      <c r="S3538" s="17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>
        <f t="shared" si="275"/>
        <v>180</v>
      </c>
      <c r="Q3539">
        <f t="shared" si="276"/>
        <v>43.5</v>
      </c>
      <c r="R3539" s="12" t="s">
        <v>8274</v>
      </c>
      <c r="S3539" s="17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>
        <f t="shared" si="275"/>
        <v>128</v>
      </c>
      <c r="Q3540">
        <f t="shared" si="276"/>
        <v>30.95</v>
      </c>
      <c r="R3540" s="12" t="s">
        <v>8274</v>
      </c>
      <c r="S3540" s="17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>
        <f t="shared" si="275"/>
        <v>120</v>
      </c>
      <c r="Q3541">
        <f t="shared" si="276"/>
        <v>55.23</v>
      </c>
      <c r="R3541" s="12" t="s">
        <v>8274</v>
      </c>
      <c r="S3541" s="17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>
        <f t="shared" si="275"/>
        <v>123</v>
      </c>
      <c r="Q3542">
        <f t="shared" si="276"/>
        <v>46.13</v>
      </c>
      <c r="R3542" s="12" t="s">
        <v>8274</v>
      </c>
      <c r="S3542" s="17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>
        <f t="shared" si="275"/>
        <v>105</v>
      </c>
      <c r="Q3543">
        <f t="shared" si="276"/>
        <v>39.380000000000003</v>
      </c>
      <c r="R3543" s="12" t="s">
        <v>8274</v>
      </c>
      <c r="S3543" s="17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>
        <f t="shared" si="275"/>
        <v>102</v>
      </c>
      <c r="Q3544">
        <f t="shared" si="276"/>
        <v>66.150000000000006</v>
      </c>
      <c r="R3544" s="12" t="s">
        <v>8274</v>
      </c>
      <c r="S3544" s="17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>
        <f t="shared" si="275"/>
        <v>105</v>
      </c>
      <c r="Q3545">
        <f t="shared" si="276"/>
        <v>54.14</v>
      </c>
      <c r="R3545" s="12" t="s">
        <v>8274</v>
      </c>
      <c r="S3545" s="17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>
        <f t="shared" si="275"/>
        <v>100</v>
      </c>
      <c r="Q3546">
        <f t="shared" si="276"/>
        <v>104.17</v>
      </c>
      <c r="R3546" s="12" t="s">
        <v>8274</v>
      </c>
      <c r="S3546" s="17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>
        <f t="shared" si="275"/>
        <v>100</v>
      </c>
      <c r="Q3547">
        <f t="shared" si="276"/>
        <v>31.38</v>
      </c>
      <c r="R3547" s="12" t="s">
        <v>8274</v>
      </c>
      <c r="S3547" s="17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>
        <f t="shared" si="275"/>
        <v>102</v>
      </c>
      <c r="Q3548">
        <f t="shared" si="276"/>
        <v>59.21</v>
      </c>
      <c r="R3548" s="12" t="s">
        <v>8274</v>
      </c>
      <c r="S3548" s="17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>
        <f t="shared" si="275"/>
        <v>114</v>
      </c>
      <c r="Q3549">
        <f t="shared" si="276"/>
        <v>119.18</v>
      </c>
      <c r="R3549" s="12" t="s">
        <v>8274</v>
      </c>
      <c r="S3549" s="17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>
        <f t="shared" si="275"/>
        <v>102</v>
      </c>
      <c r="Q3550">
        <f t="shared" si="276"/>
        <v>164.62</v>
      </c>
      <c r="R3550" s="12" t="s">
        <v>8274</v>
      </c>
      <c r="S3550" s="17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>
        <f t="shared" si="275"/>
        <v>102</v>
      </c>
      <c r="Q3551">
        <f t="shared" si="276"/>
        <v>24.29</v>
      </c>
      <c r="R3551" s="12" t="s">
        <v>8274</v>
      </c>
      <c r="S3551" s="17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>
        <f t="shared" si="275"/>
        <v>105</v>
      </c>
      <c r="Q3552">
        <f t="shared" si="276"/>
        <v>40.94</v>
      </c>
      <c r="R3552" s="12" t="s">
        <v>8274</v>
      </c>
      <c r="S3552" s="17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>
        <f t="shared" si="275"/>
        <v>102</v>
      </c>
      <c r="Q3553">
        <f t="shared" si="276"/>
        <v>61.1</v>
      </c>
      <c r="R3553" s="12" t="s">
        <v>8274</v>
      </c>
      <c r="S3553" s="17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>
        <f t="shared" si="275"/>
        <v>100</v>
      </c>
      <c r="Q3554">
        <f t="shared" si="276"/>
        <v>38.65</v>
      </c>
      <c r="R3554" s="12" t="s">
        <v>8274</v>
      </c>
      <c r="S3554" s="17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>
        <f t="shared" si="275"/>
        <v>106</v>
      </c>
      <c r="Q3555">
        <f t="shared" si="276"/>
        <v>56.2</v>
      </c>
      <c r="R3555" s="12" t="s">
        <v>8274</v>
      </c>
      <c r="S3555" s="17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>
        <f t="shared" si="275"/>
        <v>113</v>
      </c>
      <c r="Q3556">
        <f t="shared" si="276"/>
        <v>107</v>
      </c>
      <c r="R3556" s="12" t="s">
        <v>8274</v>
      </c>
      <c r="S3556" s="17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>
        <f t="shared" si="275"/>
        <v>100</v>
      </c>
      <c r="Q3557">
        <f t="shared" si="276"/>
        <v>171.43</v>
      </c>
      <c r="R3557" s="12" t="s">
        <v>8274</v>
      </c>
      <c r="S3557" s="17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>
        <f t="shared" si="275"/>
        <v>100</v>
      </c>
      <c r="Q3558">
        <f t="shared" si="276"/>
        <v>110.5</v>
      </c>
      <c r="R3558" s="12" t="s">
        <v>8274</v>
      </c>
      <c r="S3558" s="17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>
        <f t="shared" si="275"/>
        <v>100</v>
      </c>
      <c r="Q3559">
        <f t="shared" si="276"/>
        <v>179.28</v>
      </c>
      <c r="R3559" s="12" t="s">
        <v>8274</v>
      </c>
      <c r="S3559" s="17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>
        <f t="shared" si="275"/>
        <v>144</v>
      </c>
      <c r="Q3560">
        <f t="shared" si="276"/>
        <v>22.91</v>
      </c>
      <c r="R3560" s="12" t="s">
        <v>8274</v>
      </c>
      <c r="S3560" s="17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>
        <f t="shared" si="275"/>
        <v>104</v>
      </c>
      <c r="Q3561">
        <f t="shared" si="276"/>
        <v>43.13</v>
      </c>
      <c r="R3561" s="12" t="s">
        <v>8274</v>
      </c>
      <c r="S3561" s="17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>
        <f t="shared" si="275"/>
        <v>108</v>
      </c>
      <c r="Q3562">
        <f t="shared" si="276"/>
        <v>46.89</v>
      </c>
      <c r="R3562" s="12" t="s">
        <v>8274</v>
      </c>
      <c r="S3562" s="17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>
        <f t="shared" si="275"/>
        <v>102</v>
      </c>
      <c r="Q3563">
        <f t="shared" si="276"/>
        <v>47.41</v>
      </c>
      <c r="R3563" s="12" t="s">
        <v>8274</v>
      </c>
      <c r="S3563" s="17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>
        <f t="shared" si="275"/>
        <v>149</v>
      </c>
      <c r="Q3564">
        <f t="shared" si="276"/>
        <v>15.13</v>
      </c>
      <c r="R3564" s="12" t="s">
        <v>8274</v>
      </c>
      <c r="S3564" s="17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>
        <f t="shared" si="275"/>
        <v>105</v>
      </c>
      <c r="Q3565">
        <f t="shared" si="276"/>
        <v>21.1</v>
      </c>
      <c r="R3565" s="12" t="s">
        <v>8274</v>
      </c>
      <c r="S3565" s="17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>
        <f t="shared" si="275"/>
        <v>101</v>
      </c>
      <c r="Q3566">
        <f t="shared" si="276"/>
        <v>59.12</v>
      </c>
      <c r="R3566" s="12" t="s">
        <v>8274</v>
      </c>
      <c r="S3566" s="17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>
        <f t="shared" si="275"/>
        <v>131</v>
      </c>
      <c r="Q3567">
        <f t="shared" si="276"/>
        <v>97.92</v>
      </c>
      <c r="R3567" s="12" t="s">
        <v>8274</v>
      </c>
      <c r="S3567" s="17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>
        <f t="shared" si="275"/>
        <v>105</v>
      </c>
      <c r="Q3568">
        <f t="shared" si="276"/>
        <v>55.13</v>
      </c>
      <c r="R3568" s="12" t="s">
        <v>8274</v>
      </c>
      <c r="S3568" s="17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>
        <f t="shared" si="275"/>
        <v>109</v>
      </c>
      <c r="Q3569">
        <f t="shared" si="276"/>
        <v>26.54</v>
      </c>
      <c r="R3569" s="12" t="s">
        <v>8274</v>
      </c>
      <c r="S3569" s="17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>
        <f t="shared" si="275"/>
        <v>111</v>
      </c>
      <c r="Q3570">
        <f t="shared" si="276"/>
        <v>58.42</v>
      </c>
      <c r="R3570" s="12" t="s">
        <v>8274</v>
      </c>
      <c r="S3570" s="17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>
        <f t="shared" si="275"/>
        <v>100</v>
      </c>
      <c r="Q3571">
        <f t="shared" si="276"/>
        <v>122.54</v>
      </c>
      <c r="R3571" s="12" t="s">
        <v>8274</v>
      </c>
      <c r="S3571" s="17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>
        <f t="shared" si="275"/>
        <v>114</v>
      </c>
      <c r="Q3572">
        <f t="shared" si="276"/>
        <v>87.96</v>
      </c>
      <c r="R3572" s="12" t="s">
        <v>8274</v>
      </c>
      <c r="S3572" s="17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>
        <f t="shared" si="275"/>
        <v>122</v>
      </c>
      <c r="Q3573">
        <f t="shared" si="276"/>
        <v>73.239999999999995</v>
      </c>
      <c r="R3573" s="12" t="s">
        <v>8274</v>
      </c>
      <c r="S3573" s="17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>
        <f t="shared" si="275"/>
        <v>100</v>
      </c>
      <c r="Q3574">
        <f t="shared" si="276"/>
        <v>55.56</v>
      </c>
      <c r="R3574" s="12" t="s">
        <v>8274</v>
      </c>
      <c r="S3574" s="17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>
        <f t="shared" si="275"/>
        <v>103</v>
      </c>
      <c r="Q3575">
        <f t="shared" si="276"/>
        <v>39.54</v>
      </c>
      <c r="R3575" s="12" t="s">
        <v>8274</v>
      </c>
      <c r="S3575" s="17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>
        <f t="shared" si="275"/>
        <v>106</v>
      </c>
      <c r="Q3576">
        <f t="shared" si="276"/>
        <v>136.78</v>
      </c>
      <c r="R3576" s="12" t="s">
        <v>8274</v>
      </c>
      <c r="S3576" s="17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>
        <f t="shared" si="275"/>
        <v>101</v>
      </c>
      <c r="Q3577">
        <f t="shared" si="276"/>
        <v>99.34</v>
      </c>
      <c r="R3577" s="12" t="s">
        <v>8274</v>
      </c>
      <c r="S3577" s="17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>
        <f t="shared" si="275"/>
        <v>100</v>
      </c>
      <c r="Q3578">
        <f t="shared" si="276"/>
        <v>20</v>
      </c>
      <c r="R3578" s="12" t="s">
        <v>8274</v>
      </c>
      <c r="S3578" s="17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>
        <f t="shared" si="275"/>
        <v>130</v>
      </c>
      <c r="Q3579">
        <f t="shared" si="276"/>
        <v>28.89</v>
      </c>
      <c r="R3579" s="12" t="s">
        <v>8274</v>
      </c>
      <c r="S3579" s="17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>
        <f t="shared" si="275"/>
        <v>100</v>
      </c>
      <c r="Q3580">
        <f t="shared" si="276"/>
        <v>40.549999999999997</v>
      </c>
      <c r="R3580" s="12" t="s">
        <v>8274</v>
      </c>
      <c r="S3580" s="17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>
        <f t="shared" si="275"/>
        <v>100</v>
      </c>
      <c r="Q3581">
        <f t="shared" si="276"/>
        <v>35.71</v>
      </c>
      <c r="R3581" s="12" t="s">
        <v>8274</v>
      </c>
      <c r="S3581" s="17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>
        <f t="shared" si="275"/>
        <v>114</v>
      </c>
      <c r="Q3582">
        <f t="shared" si="276"/>
        <v>37.96</v>
      </c>
      <c r="R3582" s="12" t="s">
        <v>8274</v>
      </c>
      <c r="S3582" s="17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>
        <f t="shared" si="275"/>
        <v>100</v>
      </c>
      <c r="Q3583">
        <f t="shared" si="276"/>
        <v>33.33</v>
      </c>
      <c r="R3583" s="12" t="s">
        <v>8274</v>
      </c>
      <c r="S3583" s="17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>
        <f t="shared" si="275"/>
        <v>287</v>
      </c>
      <c r="Q3584">
        <f t="shared" si="276"/>
        <v>58.57</v>
      </c>
      <c r="R3584" s="12" t="s">
        <v>8274</v>
      </c>
      <c r="S3584" s="17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>
        <f t="shared" si="275"/>
        <v>109</v>
      </c>
      <c r="Q3585">
        <f t="shared" si="276"/>
        <v>135.63</v>
      </c>
      <c r="R3585" s="12" t="s">
        <v>8274</v>
      </c>
      <c r="S3585" s="17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>
        <f t="shared" si="275"/>
        <v>116</v>
      </c>
      <c r="Q3586">
        <f t="shared" si="276"/>
        <v>30.94</v>
      </c>
      <c r="R3586" s="12" t="s">
        <v>8274</v>
      </c>
      <c r="S3586" s="17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>
        <f t="shared" ref="P3587:P3650" si="280">ROUND(E3587/D3587*100,0)</f>
        <v>119</v>
      </c>
      <c r="Q3587">
        <f t="shared" ref="Q3587:Q3650" si="281">IFERROR(ROUND(E3587/L3587,2),0)</f>
        <v>176.09</v>
      </c>
      <c r="R3587" s="12" t="s">
        <v>8274</v>
      </c>
      <c r="S3587" s="17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>
        <f t="shared" si="280"/>
        <v>109</v>
      </c>
      <c r="Q3588">
        <f t="shared" si="281"/>
        <v>151.97999999999999</v>
      </c>
      <c r="R3588" s="12" t="s">
        <v>8274</v>
      </c>
      <c r="S3588" s="17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>
        <f t="shared" si="280"/>
        <v>127</v>
      </c>
      <c r="Q3589">
        <f t="shared" si="281"/>
        <v>22.61</v>
      </c>
      <c r="R3589" s="12" t="s">
        <v>8274</v>
      </c>
      <c r="S3589" s="17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>
        <f t="shared" si="280"/>
        <v>101</v>
      </c>
      <c r="Q3590">
        <f t="shared" si="281"/>
        <v>18.27</v>
      </c>
      <c r="R3590" s="12" t="s">
        <v>8274</v>
      </c>
      <c r="S3590" s="17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>
        <f t="shared" si="280"/>
        <v>128</v>
      </c>
      <c r="Q3591">
        <f t="shared" si="281"/>
        <v>82.26</v>
      </c>
      <c r="R3591" s="12" t="s">
        <v>8274</v>
      </c>
      <c r="S3591" s="17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>
        <f t="shared" si="280"/>
        <v>100</v>
      </c>
      <c r="Q3592">
        <f t="shared" si="281"/>
        <v>68.53</v>
      </c>
      <c r="R3592" s="12" t="s">
        <v>8274</v>
      </c>
      <c r="S3592" s="17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>
        <f t="shared" si="280"/>
        <v>175</v>
      </c>
      <c r="Q3593">
        <f t="shared" si="281"/>
        <v>68.06</v>
      </c>
      <c r="R3593" s="12" t="s">
        <v>8274</v>
      </c>
      <c r="S3593" s="17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>
        <f t="shared" si="280"/>
        <v>127</v>
      </c>
      <c r="Q3594">
        <f t="shared" si="281"/>
        <v>72.709999999999994</v>
      </c>
      <c r="R3594" s="12" t="s">
        <v>8274</v>
      </c>
      <c r="S3594" s="17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>
        <f t="shared" si="280"/>
        <v>111</v>
      </c>
      <c r="Q3595">
        <f t="shared" si="281"/>
        <v>77.19</v>
      </c>
      <c r="R3595" s="12" t="s">
        <v>8274</v>
      </c>
      <c r="S3595" s="17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>
        <f t="shared" si="280"/>
        <v>126</v>
      </c>
      <c r="Q3596">
        <f t="shared" si="281"/>
        <v>55.97</v>
      </c>
      <c r="R3596" s="12" t="s">
        <v>8274</v>
      </c>
      <c r="S3596" s="17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>
        <f t="shared" si="280"/>
        <v>119</v>
      </c>
      <c r="Q3597">
        <f t="shared" si="281"/>
        <v>49.69</v>
      </c>
      <c r="R3597" s="12" t="s">
        <v>8274</v>
      </c>
      <c r="S3597" s="17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>
        <f t="shared" si="280"/>
        <v>108</v>
      </c>
      <c r="Q3598">
        <f t="shared" si="281"/>
        <v>79</v>
      </c>
      <c r="R3598" s="12" t="s">
        <v>8274</v>
      </c>
      <c r="S3598" s="17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>
        <f t="shared" si="280"/>
        <v>103</v>
      </c>
      <c r="Q3599">
        <f t="shared" si="281"/>
        <v>77.73</v>
      </c>
      <c r="R3599" s="12" t="s">
        <v>8274</v>
      </c>
      <c r="S3599" s="17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>
        <f t="shared" si="280"/>
        <v>110</v>
      </c>
      <c r="Q3600">
        <f t="shared" si="281"/>
        <v>40.78</v>
      </c>
      <c r="R3600" s="12" t="s">
        <v>8274</v>
      </c>
      <c r="S3600" s="17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>
        <f t="shared" si="280"/>
        <v>202</v>
      </c>
      <c r="Q3601">
        <f t="shared" si="281"/>
        <v>59.41</v>
      </c>
      <c r="R3601" s="12" t="s">
        <v>8274</v>
      </c>
      <c r="S3601" s="17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>
        <f t="shared" si="280"/>
        <v>130</v>
      </c>
      <c r="Q3602">
        <f t="shared" si="281"/>
        <v>3.25</v>
      </c>
      <c r="R3602" s="12" t="s">
        <v>8274</v>
      </c>
      <c r="S3602" s="17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>
        <f t="shared" si="280"/>
        <v>104</v>
      </c>
      <c r="Q3603">
        <f t="shared" si="281"/>
        <v>39.380000000000003</v>
      </c>
      <c r="R3603" s="12" t="s">
        <v>8274</v>
      </c>
      <c r="S3603" s="17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>
        <f t="shared" si="280"/>
        <v>100</v>
      </c>
      <c r="Q3604">
        <f t="shared" si="281"/>
        <v>81.67</v>
      </c>
      <c r="R3604" s="12" t="s">
        <v>8274</v>
      </c>
      <c r="S3604" s="17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>
        <f t="shared" si="280"/>
        <v>171</v>
      </c>
      <c r="Q3605">
        <f t="shared" si="281"/>
        <v>44.91</v>
      </c>
      <c r="R3605" s="12" t="s">
        <v>8274</v>
      </c>
      <c r="S3605" s="17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>
        <f t="shared" si="280"/>
        <v>113</v>
      </c>
      <c r="Q3606">
        <f t="shared" si="281"/>
        <v>49.06</v>
      </c>
      <c r="R3606" s="12" t="s">
        <v>8274</v>
      </c>
      <c r="S3606" s="17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>
        <f t="shared" si="280"/>
        <v>184</v>
      </c>
      <c r="Q3607">
        <f t="shared" si="281"/>
        <v>30.67</v>
      </c>
      <c r="R3607" s="12" t="s">
        <v>8274</v>
      </c>
      <c r="S3607" s="17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>
        <f t="shared" si="280"/>
        <v>130</v>
      </c>
      <c r="Q3608">
        <f t="shared" si="281"/>
        <v>61.06</v>
      </c>
      <c r="R3608" s="12" t="s">
        <v>8274</v>
      </c>
      <c r="S3608" s="17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>
        <f t="shared" si="280"/>
        <v>105</v>
      </c>
      <c r="Q3609">
        <f t="shared" si="281"/>
        <v>29</v>
      </c>
      <c r="R3609" s="12" t="s">
        <v>8274</v>
      </c>
      <c r="S3609" s="17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>
        <f t="shared" si="280"/>
        <v>100</v>
      </c>
      <c r="Q3610">
        <f t="shared" si="281"/>
        <v>29.63</v>
      </c>
      <c r="R3610" s="12" t="s">
        <v>8274</v>
      </c>
      <c r="S3610" s="17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>
        <f t="shared" si="280"/>
        <v>153</v>
      </c>
      <c r="Q3611">
        <f t="shared" si="281"/>
        <v>143.1</v>
      </c>
      <c r="R3611" s="12" t="s">
        <v>8274</v>
      </c>
      <c r="S3611" s="17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>
        <f t="shared" si="280"/>
        <v>162</v>
      </c>
      <c r="Q3612">
        <f t="shared" si="281"/>
        <v>52.35</v>
      </c>
      <c r="R3612" s="12" t="s">
        <v>8274</v>
      </c>
      <c r="S3612" s="17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>
        <f t="shared" si="280"/>
        <v>136</v>
      </c>
      <c r="Q3613">
        <f t="shared" si="281"/>
        <v>66.67</v>
      </c>
      <c r="R3613" s="12" t="s">
        <v>8274</v>
      </c>
      <c r="S3613" s="17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>
        <f t="shared" si="280"/>
        <v>144</v>
      </c>
      <c r="Q3614">
        <f t="shared" si="281"/>
        <v>126.67</v>
      </c>
      <c r="R3614" s="12" t="s">
        <v>8274</v>
      </c>
      <c r="S3614" s="17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>
        <f t="shared" si="280"/>
        <v>100</v>
      </c>
      <c r="Q3615">
        <f t="shared" si="281"/>
        <v>62.5</v>
      </c>
      <c r="R3615" s="12" t="s">
        <v>8274</v>
      </c>
      <c r="S3615" s="17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>
        <f t="shared" si="280"/>
        <v>101</v>
      </c>
      <c r="Q3616">
        <f t="shared" si="281"/>
        <v>35.49</v>
      </c>
      <c r="R3616" s="12" t="s">
        <v>8274</v>
      </c>
      <c r="S3616" s="17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>
        <f t="shared" si="280"/>
        <v>107</v>
      </c>
      <c r="Q3617">
        <f t="shared" si="281"/>
        <v>37.08</v>
      </c>
      <c r="R3617" s="12" t="s">
        <v>8274</v>
      </c>
      <c r="S3617" s="17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>
        <f t="shared" si="280"/>
        <v>125</v>
      </c>
      <c r="Q3618">
        <f t="shared" si="281"/>
        <v>69.33</v>
      </c>
      <c r="R3618" s="12" t="s">
        <v>8274</v>
      </c>
      <c r="S3618" s="17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>
        <f t="shared" si="280"/>
        <v>119</v>
      </c>
      <c r="Q3619">
        <f t="shared" si="281"/>
        <v>17.25</v>
      </c>
      <c r="R3619" s="12" t="s">
        <v>8274</v>
      </c>
      <c r="S3619" s="17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>
        <f t="shared" si="280"/>
        <v>101</v>
      </c>
      <c r="Q3620">
        <f t="shared" si="281"/>
        <v>36.07</v>
      </c>
      <c r="R3620" s="12" t="s">
        <v>8274</v>
      </c>
      <c r="S3620" s="17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>
        <f t="shared" si="280"/>
        <v>113</v>
      </c>
      <c r="Q3621">
        <f t="shared" si="281"/>
        <v>66.47</v>
      </c>
      <c r="R3621" s="12" t="s">
        <v>8274</v>
      </c>
      <c r="S3621" s="17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>
        <f t="shared" si="280"/>
        <v>105</v>
      </c>
      <c r="Q3622">
        <f t="shared" si="281"/>
        <v>56.07</v>
      </c>
      <c r="R3622" s="12" t="s">
        <v>8274</v>
      </c>
      <c r="S3622" s="17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>
        <f t="shared" si="280"/>
        <v>110</v>
      </c>
      <c r="Q3623">
        <f t="shared" si="281"/>
        <v>47.03</v>
      </c>
      <c r="R3623" s="12" t="s">
        <v>8274</v>
      </c>
      <c r="S3623" s="17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>
        <f t="shared" si="280"/>
        <v>100</v>
      </c>
      <c r="Q3624">
        <f t="shared" si="281"/>
        <v>47.67</v>
      </c>
      <c r="R3624" s="12" t="s">
        <v>8274</v>
      </c>
      <c r="S3624" s="17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>
        <f t="shared" si="280"/>
        <v>120</v>
      </c>
      <c r="Q3625">
        <f t="shared" si="281"/>
        <v>88.24</v>
      </c>
      <c r="R3625" s="12" t="s">
        <v>8274</v>
      </c>
      <c r="S3625" s="17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>
        <f t="shared" si="280"/>
        <v>105</v>
      </c>
      <c r="Q3626">
        <f t="shared" si="281"/>
        <v>80.72</v>
      </c>
      <c r="R3626" s="12" t="s">
        <v>8274</v>
      </c>
      <c r="S3626" s="17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>
        <f t="shared" si="280"/>
        <v>103</v>
      </c>
      <c r="Q3627">
        <f t="shared" si="281"/>
        <v>39.49</v>
      </c>
      <c r="R3627" s="12" t="s">
        <v>8274</v>
      </c>
      <c r="S3627" s="17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>
        <f t="shared" si="280"/>
        <v>102</v>
      </c>
      <c r="Q3628">
        <f t="shared" si="281"/>
        <v>84.85</v>
      </c>
      <c r="R3628" s="12" t="s">
        <v>8274</v>
      </c>
      <c r="S3628" s="17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>
        <f t="shared" si="280"/>
        <v>100</v>
      </c>
      <c r="Q3629">
        <f t="shared" si="281"/>
        <v>68.97</v>
      </c>
      <c r="R3629" s="12" t="s">
        <v>8274</v>
      </c>
      <c r="S3629" s="17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>
        <f t="shared" si="280"/>
        <v>0</v>
      </c>
      <c r="Q3630">
        <f t="shared" si="281"/>
        <v>0</v>
      </c>
      <c r="R3630" s="12" t="s">
        <v>8274</v>
      </c>
      <c r="S3630" s="17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>
        <f t="shared" si="280"/>
        <v>0</v>
      </c>
      <c r="Q3631">
        <f t="shared" si="281"/>
        <v>1</v>
      </c>
      <c r="R3631" s="12" t="s">
        <v>8274</v>
      </c>
      <c r="S3631" s="17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>
        <f t="shared" si="280"/>
        <v>0</v>
      </c>
      <c r="Q3632">
        <f t="shared" si="281"/>
        <v>1</v>
      </c>
      <c r="R3632" s="12" t="s">
        <v>8274</v>
      </c>
      <c r="S3632" s="17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>
        <f t="shared" si="280"/>
        <v>51</v>
      </c>
      <c r="Q3633">
        <f t="shared" si="281"/>
        <v>147.88</v>
      </c>
      <c r="R3633" s="12" t="s">
        <v>8274</v>
      </c>
      <c r="S3633" s="17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>
        <f t="shared" si="280"/>
        <v>20</v>
      </c>
      <c r="Q3634">
        <f t="shared" si="281"/>
        <v>100</v>
      </c>
      <c r="R3634" s="12" t="s">
        <v>8274</v>
      </c>
      <c r="S3634" s="17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>
        <f t="shared" si="280"/>
        <v>35</v>
      </c>
      <c r="Q3635">
        <f t="shared" si="281"/>
        <v>56.84</v>
      </c>
      <c r="R3635" s="12" t="s">
        <v>8274</v>
      </c>
      <c r="S3635" s="17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>
        <f t="shared" si="280"/>
        <v>4</v>
      </c>
      <c r="Q3636">
        <f t="shared" si="281"/>
        <v>176.94</v>
      </c>
      <c r="R3636" s="12" t="s">
        <v>8274</v>
      </c>
      <c r="S3636" s="17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>
        <f t="shared" si="280"/>
        <v>36</v>
      </c>
      <c r="Q3637">
        <f t="shared" si="281"/>
        <v>127.6</v>
      </c>
      <c r="R3637" s="12" t="s">
        <v>8274</v>
      </c>
      <c r="S3637" s="17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>
        <f t="shared" si="280"/>
        <v>0</v>
      </c>
      <c r="Q3638">
        <f t="shared" si="281"/>
        <v>0</v>
      </c>
      <c r="R3638" s="12" t="s">
        <v>8274</v>
      </c>
      <c r="S3638" s="17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>
        <f t="shared" si="280"/>
        <v>31</v>
      </c>
      <c r="Q3639">
        <f t="shared" si="281"/>
        <v>66.14</v>
      </c>
      <c r="R3639" s="12" t="s">
        <v>8274</v>
      </c>
      <c r="S3639" s="17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>
        <f t="shared" si="280"/>
        <v>7</v>
      </c>
      <c r="Q3640">
        <f t="shared" si="281"/>
        <v>108</v>
      </c>
      <c r="R3640" s="12" t="s">
        <v>8274</v>
      </c>
      <c r="S3640" s="17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>
        <f t="shared" si="280"/>
        <v>0</v>
      </c>
      <c r="Q3641">
        <f t="shared" si="281"/>
        <v>1</v>
      </c>
      <c r="R3641" s="12" t="s">
        <v>8274</v>
      </c>
      <c r="S3641" s="17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>
        <f t="shared" si="280"/>
        <v>6</v>
      </c>
      <c r="Q3642">
        <f t="shared" si="281"/>
        <v>18.329999999999998</v>
      </c>
      <c r="R3642" s="12" t="s">
        <v>8274</v>
      </c>
      <c r="S3642" s="17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>
        <f t="shared" si="280"/>
        <v>0</v>
      </c>
      <c r="Q3643">
        <f t="shared" si="281"/>
        <v>0</v>
      </c>
      <c r="R3643" s="12" t="s">
        <v>8274</v>
      </c>
      <c r="S3643" s="17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>
        <f t="shared" si="280"/>
        <v>2</v>
      </c>
      <c r="Q3644">
        <f t="shared" si="281"/>
        <v>7.5</v>
      </c>
      <c r="R3644" s="12" t="s">
        <v>8274</v>
      </c>
      <c r="S3644" s="17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>
        <f t="shared" si="280"/>
        <v>0</v>
      </c>
      <c r="Q3645">
        <f t="shared" si="281"/>
        <v>0</v>
      </c>
      <c r="R3645" s="12" t="s">
        <v>8274</v>
      </c>
      <c r="S3645" s="17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>
        <f t="shared" si="280"/>
        <v>16</v>
      </c>
      <c r="Q3646">
        <f t="shared" si="281"/>
        <v>68.42</v>
      </c>
      <c r="R3646" s="12" t="s">
        <v>8274</v>
      </c>
      <c r="S3646" s="17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>
        <f t="shared" si="280"/>
        <v>0</v>
      </c>
      <c r="Q3647">
        <f t="shared" si="281"/>
        <v>1</v>
      </c>
      <c r="R3647" s="12" t="s">
        <v>8274</v>
      </c>
      <c r="S3647" s="17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>
        <f t="shared" si="280"/>
        <v>5</v>
      </c>
      <c r="Q3648">
        <f t="shared" si="281"/>
        <v>60.13</v>
      </c>
      <c r="R3648" s="12" t="s">
        <v>8274</v>
      </c>
      <c r="S3648" s="17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>
        <f t="shared" si="280"/>
        <v>6</v>
      </c>
      <c r="Q3649">
        <f t="shared" si="281"/>
        <v>15</v>
      </c>
      <c r="R3649" s="12" t="s">
        <v>8274</v>
      </c>
      <c r="S3649" s="17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>
        <f t="shared" si="280"/>
        <v>100</v>
      </c>
      <c r="Q3650">
        <f t="shared" si="281"/>
        <v>550.04</v>
      </c>
      <c r="R3650" s="12" t="s">
        <v>8274</v>
      </c>
      <c r="S3650" s="17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>
        <f t="shared" ref="P3651:P3714" si="285">ROUND(E3651/D3651*100,0)</f>
        <v>104</v>
      </c>
      <c r="Q3651">
        <f t="shared" ref="Q3651:Q3714" si="286">IFERROR(ROUND(E3651/L3651,2),0)</f>
        <v>97.5</v>
      </c>
      <c r="R3651" s="12" t="s">
        <v>8274</v>
      </c>
      <c r="S3651" s="17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>
        <f t="shared" si="285"/>
        <v>100</v>
      </c>
      <c r="Q3652">
        <f t="shared" si="286"/>
        <v>29.41</v>
      </c>
      <c r="R3652" s="12" t="s">
        <v>8274</v>
      </c>
      <c r="S3652" s="17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>
        <f t="shared" si="285"/>
        <v>104</v>
      </c>
      <c r="Q3653">
        <f t="shared" si="286"/>
        <v>57.78</v>
      </c>
      <c r="R3653" s="12" t="s">
        <v>8274</v>
      </c>
      <c r="S3653" s="17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>
        <f t="shared" si="285"/>
        <v>251</v>
      </c>
      <c r="Q3654">
        <f t="shared" si="286"/>
        <v>44.24</v>
      </c>
      <c r="R3654" s="12" t="s">
        <v>8274</v>
      </c>
      <c r="S3654" s="17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>
        <f t="shared" si="285"/>
        <v>101</v>
      </c>
      <c r="Q3655">
        <f t="shared" si="286"/>
        <v>60.91</v>
      </c>
      <c r="R3655" s="12" t="s">
        <v>8274</v>
      </c>
      <c r="S3655" s="17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>
        <f t="shared" si="285"/>
        <v>174</v>
      </c>
      <c r="Q3656">
        <f t="shared" si="286"/>
        <v>68.84</v>
      </c>
      <c r="R3656" s="12" t="s">
        <v>8274</v>
      </c>
      <c r="S3656" s="17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>
        <f t="shared" si="285"/>
        <v>116</v>
      </c>
      <c r="Q3657">
        <f t="shared" si="286"/>
        <v>73.58</v>
      </c>
      <c r="R3657" s="12" t="s">
        <v>8274</v>
      </c>
      <c r="S3657" s="17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>
        <f t="shared" si="285"/>
        <v>106</v>
      </c>
      <c r="Q3658">
        <f t="shared" si="286"/>
        <v>115.02</v>
      </c>
      <c r="R3658" s="12" t="s">
        <v>8274</v>
      </c>
      <c r="S3658" s="17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>
        <f t="shared" si="285"/>
        <v>111</v>
      </c>
      <c r="Q3659">
        <f t="shared" si="286"/>
        <v>110.75</v>
      </c>
      <c r="R3659" s="12" t="s">
        <v>8274</v>
      </c>
      <c r="S3659" s="17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>
        <f t="shared" si="285"/>
        <v>101</v>
      </c>
      <c r="Q3660">
        <f t="shared" si="286"/>
        <v>75.5</v>
      </c>
      <c r="R3660" s="12" t="s">
        <v>8274</v>
      </c>
      <c r="S3660" s="17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>
        <f t="shared" si="285"/>
        <v>102</v>
      </c>
      <c r="Q3661">
        <f t="shared" si="286"/>
        <v>235.46</v>
      </c>
      <c r="R3661" s="12" t="s">
        <v>8274</v>
      </c>
      <c r="S3661" s="17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>
        <f t="shared" si="285"/>
        <v>100</v>
      </c>
      <c r="Q3662">
        <f t="shared" si="286"/>
        <v>11.36</v>
      </c>
      <c r="R3662" s="12" t="s">
        <v>8274</v>
      </c>
      <c r="S3662" s="17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>
        <f t="shared" si="285"/>
        <v>111</v>
      </c>
      <c r="Q3663">
        <f t="shared" si="286"/>
        <v>92.5</v>
      </c>
      <c r="R3663" s="12" t="s">
        <v>8274</v>
      </c>
      <c r="S3663" s="17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>
        <f t="shared" si="285"/>
        <v>101</v>
      </c>
      <c r="Q3664">
        <f t="shared" si="286"/>
        <v>202.85</v>
      </c>
      <c r="R3664" s="12" t="s">
        <v>8274</v>
      </c>
      <c r="S3664" s="17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>
        <f t="shared" si="285"/>
        <v>104</v>
      </c>
      <c r="Q3665">
        <f t="shared" si="286"/>
        <v>26</v>
      </c>
      <c r="R3665" s="12" t="s">
        <v>8274</v>
      </c>
      <c r="S3665" s="17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>
        <f t="shared" si="285"/>
        <v>109</v>
      </c>
      <c r="Q3666">
        <f t="shared" si="286"/>
        <v>46.05</v>
      </c>
      <c r="R3666" s="12" t="s">
        <v>8274</v>
      </c>
      <c r="S3666" s="17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>
        <f t="shared" si="285"/>
        <v>115</v>
      </c>
      <c r="Q3667">
        <f t="shared" si="286"/>
        <v>51</v>
      </c>
      <c r="R3667" s="12" t="s">
        <v>8274</v>
      </c>
      <c r="S3667" s="17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>
        <f t="shared" si="285"/>
        <v>100</v>
      </c>
      <c r="Q3668">
        <f t="shared" si="286"/>
        <v>31.58</v>
      </c>
      <c r="R3668" s="12" t="s">
        <v>8274</v>
      </c>
      <c r="S3668" s="17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>
        <f t="shared" si="285"/>
        <v>103</v>
      </c>
      <c r="Q3669">
        <f t="shared" si="286"/>
        <v>53.36</v>
      </c>
      <c r="R3669" s="12" t="s">
        <v>8274</v>
      </c>
      <c r="S3669" s="17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>
        <f t="shared" si="285"/>
        <v>104</v>
      </c>
      <c r="Q3670">
        <f t="shared" si="286"/>
        <v>36.96</v>
      </c>
      <c r="R3670" s="12" t="s">
        <v>8274</v>
      </c>
      <c r="S3670" s="17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>
        <f t="shared" si="285"/>
        <v>138</v>
      </c>
      <c r="Q3671">
        <f t="shared" si="286"/>
        <v>81.290000000000006</v>
      </c>
      <c r="R3671" s="12" t="s">
        <v>8274</v>
      </c>
      <c r="S3671" s="17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>
        <f t="shared" si="285"/>
        <v>110</v>
      </c>
      <c r="Q3672">
        <f t="shared" si="286"/>
        <v>20.079999999999998</v>
      </c>
      <c r="R3672" s="12" t="s">
        <v>8274</v>
      </c>
      <c r="S3672" s="17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>
        <f t="shared" si="285"/>
        <v>101</v>
      </c>
      <c r="Q3673">
        <f t="shared" si="286"/>
        <v>88.25</v>
      </c>
      <c r="R3673" s="12" t="s">
        <v>8274</v>
      </c>
      <c r="S3673" s="17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>
        <f t="shared" si="285"/>
        <v>102</v>
      </c>
      <c r="Q3674">
        <f t="shared" si="286"/>
        <v>53.44</v>
      </c>
      <c r="R3674" s="12" t="s">
        <v>8274</v>
      </c>
      <c r="S3674" s="17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>
        <f t="shared" si="285"/>
        <v>114</v>
      </c>
      <c r="Q3675">
        <f t="shared" si="286"/>
        <v>39.869999999999997</v>
      </c>
      <c r="R3675" s="12" t="s">
        <v>8274</v>
      </c>
      <c r="S3675" s="17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>
        <f t="shared" si="285"/>
        <v>100</v>
      </c>
      <c r="Q3676">
        <f t="shared" si="286"/>
        <v>145.16</v>
      </c>
      <c r="R3676" s="12" t="s">
        <v>8274</v>
      </c>
      <c r="S3676" s="17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>
        <f t="shared" si="285"/>
        <v>140</v>
      </c>
      <c r="Q3677">
        <f t="shared" si="286"/>
        <v>23.33</v>
      </c>
      <c r="R3677" s="12" t="s">
        <v>8274</v>
      </c>
      <c r="S3677" s="17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>
        <f t="shared" si="285"/>
        <v>129</v>
      </c>
      <c r="Q3678">
        <f t="shared" si="286"/>
        <v>64.38</v>
      </c>
      <c r="R3678" s="12" t="s">
        <v>8274</v>
      </c>
      <c r="S3678" s="17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>
        <f t="shared" si="285"/>
        <v>103</v>
      </c>
      <c r="Q3679">
        <f t="shared" si="286"/>
        <v>62.05</v>
      </c>
      <c r="R3679" s="12" t="s">
        <v>8274</v>
      </c>
      <c r="S3679" s="17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>
        <f t="shared" si="285"/>
        <v>103</v>
      </c>
      <c r="Q3680">
        <f t="shared" si="286"/>
        <v>66.13</v>
      </c>
      <c r="R3680" s="12" t="s">
        <v>8274</v>
      </c>
      <c r="S3680" s="17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>
        <f t="shared" si="285"/>
        <v>110</v>
      </c>
      <c r="Q3681">
        <f t="shared" si="286"/>
        <v>73.400000000000006</v>
      </c>
      <c r="R3681" s="12" t="s">
        <v>8274</v>
      </c>
      <c r="S3681" s="17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>
        <f t="shared" si="285"/>
        <v>113</v>
      </c>
      <c r="Q3682">
        <f t="shared" si="286"/>
        <v>99.5</v>
      </c>
      <c r="R3682" s="12" t="s">
        <v>8274</v>
      </c>
      <c r="S3682" s="17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>
        <f t="shared" si="285"/>
        <v>112</v>
      </c>
      <c r="Q3683">
        <f t="shared" si="286"/>
        <v>62.17</v>
      </c>
      <c r="R3683" s="12" t="s">
        <v>8274</v>
      </c>
      <c r="S3683" s="17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>
        <f t="shared" si="285"/>
        <v>139</v>
      </c>
      <c r="Q3684">
        <f t="shared" si="286"/>
        <v>62.33</v>
      </c>
      <c r="R3684" s="12" t="s">
        <v>8274</v>
      </c>
      <c r="S3684" s="17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>
        <f t="shared" si="285"/>
        <v>111</v>
      </c>
      <c r="Q3685">
        <f t="shared" si="286"/>
        <v>58.79</v>
      </c>
      <c r="R3685" s="12" t="s">
        <v>8274</v>
      </c>
      <c r="S3685" s="17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>
        <f t="shared" si="285"/>
        <v>139</v>
      </c>
      <c r="Q3686">
        <f t="shared" si="286"/>
        <v>45.35</v>
      </c>
      <c r="R3686" s="12" t="s">
        <v>8274</v>
      </c>
      <c r="S3686" s="17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>
        <f t="shared" si="285"/>
        <v>106</v>
      </c>
      <c r="Q3687">
        <f t="shared" si="286"/>
        <v>41.94</v>
      </c>
      <c r="R3687" s="12" t="s">
        <v>8274</v>
      </c>
      <c r="S3687" s="17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>
        <f t="shared" si="285"/>
        <v>101</v>
      </c>
      <c r="Q3688">
        <f t="shared" si="286"/>
        <v>59.17</v>
      </c>
      <c r="R3688" s="12" t="s">
        <v>8274</v>
      </c>
      <c r="S3688" s="17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>
        <f t="shared" si="285"/>
        <v>100</v>
      </c>
      <c r="Q3689">
        <f t="shared" si="286"/>
        <v>200.49</v>
      </c>
      <c r="R3689" s="12" t="s">
        <v>8274</v>
      </c>
      <c r="S3689" s="17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>
        <f t="shared" si="285"/>
        <v>109</v>
      </c>
      <c r="Q3690">
        <f t="shared" si="286"/>
        <v>83.97</v>
      </c>
      <c r="R3690" s="12" t="s">
        <v>8274</v>
      </c>
      <c r="S3690" s="17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>
        <f t="shared" si="285"/>
        <v>118</v>
      </c>
      <c r="Q3691">
        <f t="shared" si="286"/>
        <v>57.26</v>
      </c>
      <c r="R3691" s="12" t="s">
        <v>8274</v>
      </c>
      <c r="S3691" s="17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>
        <f t="shared" si="285"/>
        <v>120</v>
      </c>
      <c r="Q3692">
        <f t="shared" si="286"/>
        <v>58.06</v>
      </c>
      <c r="R3692" s="12" t="s">
        <v>8274</v>
      </c>
      <c r="S3692" s="17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>
        <f t="shared" si="285"/>
        <v>128</v>
      </c>
      <c r="Q3693">
        <f t="shared" si="286"/>
        <v>186.8</v>
      </c>
      <c r="R3693" s="12" t="s">
        <v>8274</v>
      </c>
      <c r="S3693" s="17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>
        <f t="shared" si="285"/>
        <v>126</v>
      </c>
      <c r="Q3694">
        <f t="shared" si="286"/>
        <v>74.12</v>
      </c>
      <c r="R3694" s="12" t="s">
        <v>8274</v>
      </c>
      <c r="S3694" s="17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>
        <f t="shared" si="285"/>
        <v>129</v>
      </c>
      <c r="Q3695">
        <f t="shared" si="286"/>
        <v>30.71</v>
      </c>
      <c r="R3695" s="12" t="s">
        <v>8274</v>
      </c>
      <c r="S3695" s="17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>
        <f t="shared" si="285"/>
        <v>107</v>
      </c>
      <c r="Q3696">
        <f t="shared" si="286"/>
        <v>62.67</v>
      </c>
      <c r="R3696" s="12" t="s">
        <v>8274</v>
      </c>
      <c r="S3696" s="17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>
        <f t="shared" si="285"/>
        <v>100</v>
      </c>
      <c r="Q3697">
        <f t="shared" si="286"/>
        <v>121.36</v>
      </c>
      <c r="R3697" s="12" t="s">
        <v>8274</v>
      </c>
      <c r="S3697" s="17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>
        <f t="shared" si="285"/>
        <v>155</v>
      </c>
      <c r="Q3698">
        <f t="shared" si="286"/>
        <v>39.74</v>
      </c>
      <c r="R3698" s="12" t="s">
        <v>8274</v>
      </c>
      <c r="S3698" s="17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>
        <f t="shared" si="285"/>
        <v>108</v>
      </c>
      <c r="Q3699">
        <f t="shared" si="286"/>
        <v>72</v>
      </c>
      <c r="R3699" s="12" t="s">
        <v>8274</v>
      </c>
      <c r="S3699" s="17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>
        <f t="shared" si="285"/>
        <v>111</v>
      </c>
      <c r="Q3700">
        <f t="shared" si="286"/>
        <v>40.630000000000003</v>
      </c>
      <c r="R3700" s="12" t="s">
        <v>8274</v>
      </c>
      <c r="S3700" s="17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>
        <f t="shared" si="285"/>
        <v>101</v>
      </c>
      <c r="Q3701">
        <f t="shared" si="286"/>
        <v>63</v>
      </c>
      <c r="R3701" s="12" t="s">
        <v>8274</v>
      </c>
      <c r="S3701" s="17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>
        <f t="shared" si="285"/>
        <v>121</v>
      </c>
      <c r="Q3702">
        <f t="shared" si="286"/>
        <v>33.67</v>
      </c>
      <c r="R3702" s="12" t="s">
        <v>8274</v>
      </c>
      <c r="S3702" s="17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>
        <f t="shared" si="285"/>
        <v>100</v>
      </c>
      <c r="Q3703">
        <f t="shared" si="286"/>
        <v>38.590000000000003</v>
      </c>
      <c r="R3703" s="12" t="s">
        <v>8274</v>
      </c>
      <c r="S3703" s="17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>
        <f t="shared" si="285"/>
        <v>109</v>
      </c>
      <c r="Q3704">
        <f t="shared" si="286"/>
        <v>155.94999999999999</v>
      </c>
      <c r="R3704" s="12" t="s">
        <v>8274</v>
      </c>
      <c r="S3704" s="17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>
        <f t="shared" si="285"/>
        <v>123</v>
      </c>
      <c r="Q3705">
        <f t="shared" si="286"/>
        <v>43.2</v>
      </c>
      <c r="R3705" s="12" t="s">
        <v>8274</v>
      </c>
      <c r="S3705" s="17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>
        <f t="shared" si="285"/>
        <v>136</v>
      </c>
      <c r="Q3706">
        <f t="shared" si="286"/>
        <v>15.15</v>
      </c>
      <c r="R3706" s="12" t="s">
        <v>8274</v>
      </c>
      <c r="S3706" s="17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>
        <f t="shared" si="285"/>
        <v>103</v>
      </c>
      <c r="Q3707">
        <f t="shared" si="286"/>
        <v>83.57</v>
      </c>
      <c r="R3707" s="12" t="s">
        <v>8274</v>
      </c>
      <c r="S3707" s="17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>
        <f t="shared" si="285"/>
        <v>121</v>
      </c>
      <c r="Q3708">
        <f t="shared" si="286"/>
        <v>140</v>
      </c>
      <c r="R3708" s="12" t="s">
        <v>8274</v>
      </c>
      <c r="S3708" s="17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>
        <f t="shared" si="285"/>
        <v>186</v>
      </c>
      <c r="Q3709">
        <f t="shared" si="286"/>
        <v>80.87</v>
      </c>
      <c r="R3709" s="12" t="s">
        <v>8274</v>
      </c>
      <c r="S3709" s="17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>
        <f t="shared" si="285"/>
        <v>300</v>
      </c>
      <c r="Q3710">
        <f t="shared" si="286"/>
        <v>53.85</v>
      </c>
      <c r="R3710" s="12" t="s">
        <v>8274</v>
      </c>
      <c r="S3710" s="17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>
        <f t="shared" si="285"/>
        <v>108</v>
      </c>
      <c r="Q3711">
        <f t="shared" si="286"/>
        <v>30.93</v>
      </c>
      <c r="R3711" s="12" t="s">
        <v>8274</v>
      </c>
      <c r="S3711" s="17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>
        <f t="shared" si="285"/>
        <v>141</v>
      </c>
      <c r="Q3712">
        <f t="shared" si="286"/>
        <v>67.959999999999994</v>
      </c>
      <c r="R3712" s="12" t="s">
        <v>8274</v>
      </c>
      <c r="S3712" s="17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>
        <f t="shared" si="285"/>
        <v>114</v>
      </c>
      <c r="Q3713">
        <f t="shared" si="286"/>
        <v>27.14</v>
      </c>
      <c r="R3713" s="12" t="s">
        <v>8274</v>
      </c>
      <c r="S3713" s="17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>
        <f t="shared" si="285"/>
        <v>154</v>
      </c>
      <c r="Q3714">
        <f t="shared" si="286"/>
        <v>110.87</v>
      </c>
      <c r="R3714" s="12" t="s">
        <v>8274</v>
      </c>
      <c r="S3714" s="17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>
        <f t="shared" ref="P3715:P3778" si="290">ROUND(E3715/D3715*100,0)</f>
        <v>102</v>
      </c>
      <c r="Q3715">
        <f t="shared" ref="Q3715:Q3778" si="291">IFERROR(ROUND(E3715/L3715,2),0)</f>
        <v>106.84</v>
      </c>
      <c r="R3715" s="12" t="s">
        <v>8274</v>
      </c>
      <c r="S3715" s="17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>
        <f t="shared" si="290"/>
        <v>102</v>
      </c>
      <c r="Q3716">
        <f t="shared" si="291"/>
        <v>105.52</v>
      </c>
      <c r="R3716" s="12" t="s">
        <v>8274</v>
      </c>
      <c r="S3716" s="17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>
        <f t="shared" si="290"/>
        <v>103</v>
      </c>
      <c r="Q3717">
        <f t="shared" si="291"/>
        <v>132.96</v>
      </c>
      <c r="R3717" s="12" t="s">
        <v>8274</v>
      </c>
      <c r="S3717" s="17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>
        <f t="shared" si="290"/>
        <v>156</v>
      </c>
      <c r="Q3718">
        <f t="shared" si="291"/>
        <v>51.92</v>
      </c>
      <c r="R3718" s="12" t="s">
        <v>8274</v>
      </c>
      <c r="S3718" s="17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>
        <f t="shared" si="290"/>
        <v>101</v>
      </c>
      <c r="Q3719">
        <f t="shared" si="291"/>
        <v>310</v>
      </c>
      <c r="R3719" s="12" t="s">
        <v>8274</v>
      </c>
      <c r="S3719" s="17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>
        <f t="shared" si="290"/>
        <v>239</v>
      </c>
      <c r="Q3720">
        <f t="shared" si="291"/>
        <v>26.02</v>
      </c>
      <c r="R3720" s="12" t="s">
        <v>8274</v>
      </c>
      <c r="S3720" s="17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>
        <f t="shared" si="290"/>
        <v>210</v>
      </c>
      <c r="Q3721">
        <f t="shared" si="291"/>
        <v>105</v>
      </c>
      <c r="R3721" s="12" t="s">
        <v>8274</v>
      </c>
      <c r="S3721" s="17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>
        <f t="shared" si="290"/>
        <v>105</v>
      </c>
      <c r="Q3722">
        <f t="shared" si="291"/>
        <v>86.23</v>
      </c>
      <c r="R3722" s="12" t="s">
        <v>8274</v>
      </c>
      <c r="S3722" s="17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>
        <f t="shared" si="290"/>
        <v>101</v>
      </c>
      <c r="Q3723">
        <f t="shared" si="291"/>
        <v>114.55</v>
      </c>
      <c r="R3723" s="12" t="s">
        <v>8274</v>
      </c>
      <c r="S3723" s="17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>
        <f t="shared" si="290"/>
        <v>111</v>
      </c>
      <c r="Q3724">
        <f t="shared" si="291"/>
        <v>47.66</v>
      </c>
      <c r="R3724" s="12" t="s">
        <v>8274</v>
      </c>
      <c r="S3724" s="17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>
        <f t="shared" si="290"/>
        <v>102</v>
      </c>
      <c r="Q3725">
        <f t="shared" si="291"/>
        <v>72.89</v>
      </c>
      <c r="R3725" s="12" t="s">
        <v>8274</v>
      </c>
      <c r="S3725" s="17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>
        <f t="shared" si="290"/>
        <v>103</v>
      </c>
      <c r="Q3726">
        <f t="shared" si="291"/>
        <v>49.55</v>
      </c>
      <c r="R3726" s="12" t="s">
        <v>8274</v>
      </c>
      <c r="S3726" s="17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>
        <f t="shared" si="290"/>
        <v>127</v>
      </c>
      <c r="Q3727">
        <f t="shared" si="291"/>
        <v>25.4</v>
      </c>
      <c r="R3727" s="12" t="s">
        <v>8274</v>
      </c>
      <c r="S3727" s="17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>
        <f t="shared" si="290"/>
        <v>339</v>
      </c>
      <c r="Q3728">
        <f t="shared" si="291"/>
        <v>62.59</v>
      </c>
      <c r="R3728" s="12" t="s">
        <v>8274</v>
      </c>
      <c r="S3728" s="17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>
        <f t="shared" si="290"/>
        <v>101</v>
      </c>
      <c r="Q3729">
        <f t="shared" si="291"/>
        <v>61.06</v>
      </c>
      <c r="R3729" s="12" t="s">
        <v>8274</v>
      </c>
      <c r="S3729" s="17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>
        <f t="shared" si="290"/>
        <v>9</v>
      </c>
      <c r="Q3730">
        <f t="shared" si="291"/>
        <v>60.06</v>
      </c>
      <c r="R3730" s="12" t="s">
        <v>8274</v>
      </c>
      <c r="S3730" s="17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>
        <f t="shared" si="290"/>
        <v>7</v>
      </c>
      <c r="Q3731">
        <f t="shared" si="291"/>
        <v>72.400000000000006</v>
      </c>
      <c r="R3731" s="12" t="s">
        <v>8274</v>
      </c>
      <c r="S3731" s="17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>
        <f t="shared" si="290"/>
        <v>10</v>
      </c>
      <c r="Q3732">
        <f t="shared" si="291"/>
        <v>100</v>
      </c>
      <c r="R3732" s="12" t="s">
        <v>8274</v>
      </c>
      <c r="S3732" s="17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>
        <f t="shared" si="290"/>
        <v>11</v>
      </c>
      <c r="Q3733">
        <f t="shared" si="291"/>
        <v>51.67</v>
      </c>
      <c r="R3733" s="12" t="s">
        <v>8274</v>
      </c>
      <c r="S3733" s="17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>
        <f t="shared" si="290"/>
        <v>15</v>
      </c>
      <c r="Q3734">
        <f t="shared" si="291"/>
        <v>32.75</v>
      </c>
      <c r="R3734" s="12" t="s">
        <v>8274</v>
      </c>
      <c r="S3734" s="17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>
        <f t="shared" si="290"/>
        <v>0</v>
      </c>
      <c r="Q3735">
        <f t="shared" si="291"/>
        <v>0</v>
      </c>
      <c r="R3735" s="12" t="s">
        <v>8274</v>
      </c>
      <c r="S3735" s="17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>
        <f t="shared" si="290"/>
        <v>28</v>
      </c>
      <c r="Q3736">
        <f t="shared" si="291"/>
        <v>61</v>
      </c>
      <c r="R3736" s="12" t="s">
        <v>8274</v>
      </c>
      <c r="S3736" s="17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>
        <f t="shared" si="290"/>
        <v>13</v>
      </c>
      <c r="Q3737">
        <f t="shared" si="291"/>
        <v>10</v>
      </c>
      <c r="R3737" s="12" t="s">
        <v>8274</v>
      </c>
      <c r="S3737" s="17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>
        <f t="shared" si="290"/>
        <v>1</v>
      </c>
      <c r="Q3738">
        <f t="shared" si="291"/>
        <v>10</v>
      </c>
      <c r="R3738" s="12" t="s">
        <v>8274</v>
      </c>
      <c r="S3738" s="17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>
        <f t="shared" si="290"/>
        <v>21</v>
      </c>
      <c r="Q3739">
        <f t="shared" si="291"/>
        <v>37.5</v>
      </c>
      <c r="R3739" s="12" t="s">
        <v>8274</v>
      </c>
      <c r="S3739" s="17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>
        <f t="shared" si="290"/>
        <v>18</v>
      </c>
      <c r="Q3740">
        <f t="shared" si="291"/>
        <v>45</v>
      </c>
      <c r="R3740" s="12" t="s">
        <v>8274</v>
      </c>
      <c r="S3740" s="17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>
        <f t="shared" si="290"/>
        <v>20</v>
      </c>
      <c r="Q3741">
        <f t="shared" si="291"/>
        <v>100.63</v>
      </c>
      <c r="R3741" s="12" t="s">
        <v>8274</v>
      </c>
      <c r="S3741" s="17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>
        <f t="shared" si="290"/>
        <v>18</v>
      </c>
      <c r="Q3742">
        <f t="shared" si="291"/>
        <v>25.57</v>
      </c>
      <c r="R3742" s="12" t="s">
        <v>8274</v>
      </c>
      <c r="S3742" s="17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>
        <f t="shared" si="290"/>
        <v>0</v>
      </c>
      <c r="Q3743">
        <f t="shared" si="291"/>
        <v>0</v>
      </c>
      <c r="R3743" s="12" t="s">
        <v>8274</v>
      </c>
      <c r="S3743" s="17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>
        <f t="shared" si="290"/>
        <v>2</v>
      </c>
      <c r="Q3744">
        <f t="shared" si="291"/>
        <v>25</v>
      </c>
      <c r="R3744" s="12" t="s">
        <v>8274</v>
      </c>
      <c r="S3744" s="17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>
        <f t="shared" si="290"/>
        <v>0</v>
      </c>
      <c r="Q3745">
        <f t="shared" si="291"/>
        <v>0</v>
      </c>
      <c r="R3745" s="12" t="s">
        <v>8274</v>
      </c>
      <c r="S3745" s="17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>
        <f t="shared" si="290"/>
        <v>0</v>
      </c>
      <c r="Q3746">
        <f t="shared" si="291"/>
        <v>0</v>
      </c>
      <c r="R3746" s="12" t="s">
        <v>8274</v>
      </c>
      <c r="S3746" s="17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>
        <f t="shared" si="290"/>
        <v>10</v>
      </c>
      <c r="Q3747">
        <f t="shared" si="291"/>
        <v>10</v>
      </c>
      <c r="R3747" s="12" t="s">
        <v>8274</v>
      </c>
      <c r="S3747" s="17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>
        <f t="shared" si="290"/>
        <v>2</v>
      </c>
      <c r="Q3748">
        <f t="shared" si="291"/>
        <v>202</v>
      </c>
      <c r="R3748" s="12" t="s">
        <v>8274</v>
      </c>
      <c r="S3748" s="17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>
        <f t="shared" si="290"/>
        <v>1</v>
      </c>
      <c r="Q3749">
        <f t="shared" si="291"/>
        <v>25</v>
      </c>
      <c r="R3749" s="12" t="s">
        <v>8274</v>
      </c>
      <c r="S3749" s="17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>
        <f t="shared" si="290"/>
        <v>104</v>
      </c>
      <c r="Q3750">
        <f t="shared" si="291"/>
        <v>99.54</v>
      </c>
      <c r="R3750" s="12" t="s">
        <v>8274</v>
      </c>
      <c r="S3750" s="17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>
        <f t="shared" si="290"/>
        <v>105</v>
      </c>
      <c r="Q3751">
        <f t="shared" si="291"/>
        <v>75</v>
      </c>
      <c r="R3751" s="12" t="s">
        <v>8274</v>
      </c>
      <c r="S3751" s="17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>
        <f t="shared" si="290"/>
        <v>100</v>
      </c>
      <c r="Q3752">
        <f t="shared" si="291"/>
        <v>215.25</v>
      </c>
      <c r="R3752" s="12" t="s">
        <v>8274</v>
      </c>
      <c r="S3752" s="17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>
        <f t="shared" si="290"/>
        <v>133</v>
      </c>
      <c r="Q3753">
        <f t="shared" si="291"/>
        <v>120.55</v>
      </c>
      <c r="R3753" s="12" t="s">
        <v>8274</v>
      </c>
      <c r="S3753" s="17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>
        <f t="shared" si="290"/>
        <v>113</v>
      </c>
      <c r="Q3754">
        <f t="shared" si="291"/>
        <v>37.67</v>
      </c>
      <c r="R3754" s="12" t="s">
        <v>8274</v>
      </c>
      <c r="S3754" s="17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>
        <f t="shared" si="290"/>
        <v>103</v>
      </c>
      <c r="Q3755">
        <f t="shared" si="291"/>
        <v>172.23</v>
      </c>
      <c r="R3755" s="12" t="s">
        <v>8274</v>
      </c>
      <c r="S3755" s="17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>
        <f t="shared" si="290"/>
        <v>120</v>
      </c>
      <c r="Q3756">
        <f t="shared" si="291"/>
        <v>111.11</v>
      </c>
      <c r="R3756" s="12" t="s">
        <v>8274</v>
      </c>
      <c r="S3756" s="17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>
        <f t="shared" si="290"/>
        <v>130</v>
      </c>
      <c r="Q3757">
        <f t="shared" si="291"/>
        <v>25.46</v>
      </c>
      <c r="R3757" s="12" t="s">
        <v>8274</v>
      </c>
      <c r="S3757" s="17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>
        <f t="shared" si="290"/>
        <v>101</v>
      </c>
      <c r="Q3758">
        <f t="shared" si="291"/>
        <v>267.64999999999998</v>
      </c>
      <c r="R3758" s="12" t="s">
        <v>8274</v>
      </c>
      <c r="S3758" s="17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>
        <f t="shared" si="290"/>
        <v>109</v>
      </c>
      <c r="Q3759">
        <f t="shared" si="291"/>
        <v>75.959999999999994</v>
      </c>
      <c r="R3759" s="12" t="s">
        <v>8274</v>
      </c>
      <c r="S3759" s="17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>
        <f t="shared" si="290"/>
        <v>102</v>
      </c>
      <c r="Q3760">
        <f t="shared" si="291"/>
        <v>59.04</v>
      </c>
      <c r="R3760" s="12" t="s">
        <v>8274</v>
      </c>
      <c r="S3760" s="17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>
        <f t="shared" si="290"/>
        <v>110</v>
      </c>
      <c r="Q3761">
        <f t="shared" si="291"/>
        <v>50.11</v>
      </c>
      <c r="R3761" s="12" t="s">
        <v>8274</v>
      </c>
      <c r="S3761" s="17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>
        <f t="shared" si="290"/>
        <v>101</v>
      </c>
      <c r="Q3762">
        <f t="shared" si="291"/>
        <v>55.5</v>
      </c>
      <c r="R3762" s="12" t="s">
        <v>8274</v>
      </c>
      <c r="S3762" s="17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>
        <f t="shared" si="290"/>
        <v>100</v>
      </c>
      <c r="Q3763">
        <f t="shared" si="291"/>
        <v>166.67</v>
      </c>
      <c r="R3763" s="12" t="s">
        <v>8274</v>
      </c>
      <c r="S3763" s="17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>
        <f t="shared" si="290"/>
        <v>106</v>
      </c>
      <c r="Q3764">
        <f t="shared" si="291"/>
        <v>47.43</v>
      </c>
      <c r="R3764" s="12" t="s">
        <v>8274</v>
      </c>
      <c r="S3764" s="17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>
        <f t="shared" si="290"/>
        <v>100</v>
      </c>
      <c r="Q3765">
        <f t="shared" si="291"/>
        <v>64.94</v>
      </c>
      <c r="R3765" s="12" t="s">
        <v>8274</v>
      </c>
      <c r="S3765" s="17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>
        <f t="shared" si="290"/>
        <v>100</v>
      </c>
      <c r="Q3766">
        <f t="shared" si="291"/>
        <v>55.56</v>
      </c>
      <c r="R3766" s="12" t="s">
        <v>8274</v>
      </c>
      <c r="S3766" s="17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>
        <f t="shared" si="290"/>
        <v>113</v>
      </c>
      <c r="Q3767">
        <f t="shared" si="291"/>
        <v>74.22</v>
      </c>
      <c r="R3767" s="12" t="s">
        <v>8274</v>
      </c>
      <c r="S3767" s="17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>
        <f t="shared" si="290"/>
        <v>103</v>
      </c>
      <c r="Q3768">
        <f t="shared" si="291"/>
        <v>106.93</v>
      </c>
      <c r="R3768" s="12" t="s">
        <v>8274</v>
      </c>
      <c r="S3768" s="17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>
        <f t="shared" si="290"/>
        <v>117</v>
      </c>
      <c r="Q3769">
        <f t="shared" si="291"/>
        <v>41.7</v>
      </c>
      <c r="R3769" s="12" t="s">
        <v>8274</v>
      </c>
      <c r="S3769" s="17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>
        <f t="shared" si="290"/>
        <v>108</v>
      </c>
      <c r="Q3770">
        <f t="shared" si="291"/>
        <v>74.239999999999995</v>
      </c>
      <c r="R3770" s="12" t="s">
        <v>8274</v>
      </c>
      <c r="S3770" s="17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>
        <f t="shared" si="290"/>
        <v>100</v>
      </c>
      <c r="Q3771">
        <f t="shared" si="291"/>
        <v>73.33</v>
      </c>
      <c r="R3771" s="12" t="s">
        <v>8274</v>
      </c>
      <c r="S3771" s="17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>
        <f t="shared" si="290"/>
        <v>100</v>
      </c>
      <c r="Q3772">
        <f t="shared" si="291"/>
        <v>100</v>
      </c>
      <c r="R3772" s="12" t="s">
        <v>8274</v>
      </c>
      <c r="S3772" s="17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>
        <f t="shared" si="290"/>
        <v>146</v>
      </c>
      <c r="Q3773">
        <f t="shared" si="291"/>
        <v>38.42</v>
      </c>
      <c r="R3773" s="12" t="s">
        <v>8274</v>
      </c>
      <c r="S3773" s="17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>
        <f t="shared" si="290"/>
        <v>110</v>
      </c>
      <c r="Q3774">
        <f t="shared" si="291"/>
        <v>166.97</v>
      </c>
      <c r="R3774" s="12" t="s">
        <v>8274</v>
      </c>
      <c r="S3774" s="17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>
        <f t="shared" si="290"/>
        <v>108</v>
      </c>
      <c r="Q3775">
        <f t="shared" si="291"/>
        <v>94.91</v>
      </c>
      <c r="R3775" s="12" t="s">
        <v>8274</v>
      </c>
      <c r="S3775" s="17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>
        <f t="shared" si="290"/>
        <v>100</v>
      </c>
      <c r="Q3776">
        <f t="shared" si="291"/>
        <v>100</v>
      </c>
      <c r="R3776" s="12" t="s">
        <v>8274</v>
      </c>
      <c r="S3776" s="17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>
        <f t="shared" si="290"/>
        <v>100</v>
      </c>
      <c r="Q3777">
        <f t="shared" si="291"/>
        <v>143.21</v>
      </c>
      <c r="R3777" s="12" t="s">
        <v>8274</v>
      </c>
      <c r="S3777" s="17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>
        <f t="shared" si="290"/>
        <v>107</v>
      </c>
      <c r="Q3778">
        <f t="shared" si="291"/>
        <v>90.82</v>
      </c>
      <c r="R3778" s="12" t="s">
        <v>8274</v>
      </c>
      <c r="S3778" s="17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>
        <f t="shared" ref="P3779:P3842" si="295">ROUND(E3779/D3779*100,0)</f>
        <v>143</v>
      </c>
      <c r="Q3779">
        <f t="shared" ref="Q3779:Q3842" si="296">IFERROR(ROUND(E3779/L3779,2),0)</f>
        <v>48.54</v>
      </c>
      <c r="R3779" s="12" t="s">
        <v>8274</v>
      </c>
      <c r="S3779" s="17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>
        <f t="shared" si="295"/>
        <v>105</v>
      </c>
      <c r="Q3780">
        <f t="shared" si="296"/>
        <v>70.03</v>
      </c>
      <c r="R3780" s="12" t="s">
        <v>8274</v>
      </c>
      <c r="S3780" s="17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>
        <f t="shared" si="295"/>
        <v>104</v>
      </c>
      <c r="Q3781">
        <f t="shared" si="296"/>
        <v>135.63</v>
      </c>
      <c r="R3781" s="12" t="s">
        <v>8274</v>
      </c>
      <c r="S3781" s="17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>
        <f t="shared" si="295"/>
        <v>120</v>
      </c>
      <c r="Q3782">
        <f t="shared" si="296"/>
        <v>100</v>
      </c>
      <c r="R3782" s="12" t="s">
        <v>8274</v>
      </c>
      <c r="S3782" s="17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>
        <f t="shared" si="295"/>
        <v>110</v>
      </c>
      <c r="Q3783">
        <f t="shared" si="296"/>
        <v>94.9</v>
      </c>
      <c r="R3783" s="12" t="s">
        <v>8274</v>
      </c>
      <c r="S3783" s="17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>
        <f t="shared" si="295"/>
        <v>102</v>
      </c>
      <c r="Q3784">
        <f t="shared" si="296"/>
        <v>75.37</v>
      </c>
      <c r="R3784" s="12" t="s">
        <v>8274</v>
      </c>
      <c r="S3784" s="17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>
        <f t="shared" si="295"/>
        <v>129</v>
      </c>
      <c r="Q3785">
        <f t="shared" si="296"/>
        <v>64.459999999999994</v>
      </c>
      <c r="R3785" s="12" t="s">
        <v>8274</v>
      </c>
      <c r="S3785" s="17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>
        <f t="shared" si="295"/>
        <v>115</v>
      </c>
      <c r="Q3786">
        <f t="shared" si="296"/>
        <v>115</v>
      </c>
      <c r="R3786" s="12" t="s">
        <v>8274</v>
      </c>
      <c r="S3786" s="17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>
        <f t="shared" si="295"/>
        <v>151</v>
      </c>
      <c r="Q3787">
        <f t="shared" si="296"/>
        <v>100.5</v>
      </c>
      <c r="R3787" s="12" t="s">
        <v>8274</v>
      </c>
      <c r="S3787" s="17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>
        <f t="shared" si="295"/>
        <v>111</v>
      </c>
      <c r="Q3788">
        <f t="shared" si="296"/>
        <v>93.77</v>
      </c>
      <c r="R3788" s="12" t="s">
        <v>8274</v>
      </c>
      <c r="S3788" s="17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>
        <f t="shared" si="295"/>
        <v>100</v>
      </c>
      <c r="Q3789">
        <f t="shared" si="296"/>
        <v>35.1</v>
      </c>
      <c r="R3789" s="12" t="s">
        <v>8274</v>
      </c>
      <c r="S3789" s="17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>
        <f t="shared" si="295"/>
        <v>1</v>
      </c>
      <c r="Q3790">
        <f t="shared" si="296"/>
        <v>500</v>
      </c>
      <c r="R3790" s="12" t="s">
        <v>8274</v>
      </c>
      <c r="S3790" s="17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>
        <f t="shared" si="295"/>
        <v>3</v>
      </c>
      <c r="Q3791">
        <f t="shared" si="296"/>
        <v>29</v>
      </c>
      <c r="R3791" s="12" t="s">
        <v>8274</v>
      </c>
      <c r="S3791" s="17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>
        <f t="shared" si="295"/>
        <v>0</v>
      </c>
      <c r="Q3792">
        <f t="shared" si="296"/>
        <v>0</v>
      </c>
      <c r="R3792" s="12" t="s">
        <v>8274</v>
      </c>
      <c r="S3792" s="17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>
        <f t="shared" si="295"/>
        <v>0</v>
      </c>
      <c r="Q3793">
        <f t="shared" si="296"/>
        <v>0</v>
      </c>
      <c r="R3793" s="12" t="s">
        <v>8274</v>
      </c>
      <c r="S3793" s="17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>
        <f t="shared" si="295"/>
        <v>0</v>
      </c>
      <c r="Q3794">
        <f t="shared" si="296"/>
        <v>17.5</v>
      </c>
      <c r="R3794" s="12" t="s">
        <v>8274</v>
      </c>
      <c r="S3794" s="17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>
        <f t="shared" si="295"/>
        <v>60</v>
      </c>
      <c r="Q3795">
        <f t="shared" si="296"/>
        <v>174</v>
      </c>
      <c r="R3795" s="12" t="s">
        <v>8274</v>
      </c>
      <c r="S3795" s="17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>
        <f t="shared" si="295"/>
        <v>1</v>
      </c>
      <c r="Q3796">
        <f t="shared" si="296"/>
        <v>50</v>
      </c>
      <c r="R3796" s="12" t="s">
        <v>8274</v>
      </c>
      <c r="S3796" s="17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>
        <f t="shared" si="295"/>
        <v>2</v>
      </c>
      <c r="Q3797">
        <f t="shared" si="296"/>
        <v>5</v>
      </c>
      <c r="R3797" s="12" t="s">
        <v>8274</v>
      </c>
      <c r="S3797" s="17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>
        <f t="shared" si="295"/>
        <v>0</v>
      </c>
      <c r="Q3798">
        <f t="shared" si="296"/>
        <v>1</v>
      </c>
      <c r="R3798" s="12" t="s">
        <v>8274</v>
      </c>
      <c r="S3798" s="17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>
        <f t="shared" si="295"/>
        <v>90</v>
      </c>
      <c r="Q3799">
        <f t="shared" si="296"/>
        <v>145.41</v>
      </c>
      <c r="R3799" s="12" t="s">
        <v>8274</v>
      </c>
      <c r="S3799" s="17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>
        <f t="shared" si="295"/>
        <v>1</v>
      </c>
      <c r="Q3800">
        <f t="shared" si="296"/>
        <v>205</v>
      </c>
      <c r="R3800" s="12" t="s">
        <v>8274</v>
      </c>
      <c r="S3800" s="17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>
        <f t="shared" si="295"/>
        <v>4</v>
      </c>
      <c r="Q3801">
        <f t="shared" si="296"/>
        <v>100.5</v>
      </c>
      <c r="R3801" s="12" t="s">
        <v>8274</v>
      </c>
      <c r="S3801" s="17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>
        <f t="shared" si="295"/>
        <v>4</v>
      </c>
      <c r="Q3802">
        <f t="shared" si="296"/>
        <v>55.06</v>
      </c>
      <c r="R3802" s="12" t="s">
        <v>8274</v>
      </c>
      <c r="S3802" s="17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>
        <f t="shared" si="295"/>
        <v>9</v>
      </c>
      <c r="Q3803">
        <f t="shared" si="296"/>
        <v>47.33</v>
      </c>
      <c r="R3803" s="12" t="s">
        <v>8274</v>
      </c>
      <c r="S3803" s="17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>
        <f t="shared" si="295"/>
        <v>0</v>
      </c>
      <c r="Q3804">
        <f t="shared" si="296"/>
        <v>0</v>
      </c>
      <c r="R3804" s="12" t="s">
        <v>8274</v>
      </c>
      <c r="S3804" s="17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>
        <f t="shared" si="295"/>
        <v>20</v>
      </c>
      <c r="Q3805">
        <f t="shared" si="296"/>
        <v>58.95</v>
      </c>
      <c r="R3805" s="12" t="s">
        <v>8274</v>
      </c>
      <c r="S3805" s="17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>
        <f t="shared" si="295"/>
        <v>0</v>
      </c>
      <c r="Q3806">
        <f t="shared" si="296"/>
        <v>0</v>
      </c>
      <c r="R3806" s="12" t="s">
        <v>8274</v>
      </c>
      <c r="S3806" s="17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>
        <f t="shared" si="295"/>
        <v>0</v>
      </c>
      <c r="Q3807">
        <f t="shared" si="296"/>
        <v>1.5</v>
      </c>
      <c r="R3807" s="12" t="s">
        <v>8274</v>
      </c>
      <c r="S3807" s="17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>
        <f t="shared" si="295"/>
        <v>0</v>
      </c>
      <c r="Q3808">
        <f t="shared" si="296"/>
        <v>5</v>
      </c>
      <c r="R3808" s="12" t="s">
        <v>8274</v>
      </c>
      <c r="S3808" s="17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>
        <f t="shared" si="295"/>
        <v>30</v>
      </c>
      <c r="Q3809">
        <f t="shared" si="296"/>
        <v>50.56</v>
      </c>
      <c r="R3809" s="12" t="s">
        <v>8274</v>
      </c>
      <c r="S3809" s="17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>
        <f t="shared" si="295"/>
        <v>100</v>
      </c>
      <c r="Q3810">
        <f t="shared" si="296"/>
        <v>41.67</v>
      </c>
      <c r="R3810" s="12" t="s">
        <v>8274</v>
      </c>
      <c r="S3810" s="17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>
        <f t="shared" si="295"/>
        <v>101</v>
      </c>
      <c r="Q3811">
        <f t="shared" si="296"/>
        <v>53.29</v>
      </c>
      <c r="R3811" s="12" t="s">
        <v>8274</v>
      </c>
      <c r="S3811" s="17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>
        <f t="shared" si="295"/>
        <v>122</v>
      </c>
      <c r="Q3812">
        <f t="shared" si="296"/>
        <v>70.23</v>
      </c>
      <c r="R3812" s="12" t="s">
        <v>8274</v>
      </c>
      <c r="S3812" s="17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>
        <f t="shared" si="295"/>
        <v>330</v>
      </c>
      <c r="Q3813">
        <f t="shared" si="296"/>
        <v>43.42</v>
      </c>
      <c r="R3813" s="12" t="s">
        <v>8274</v>
      </c>
      <c r="S3813" s="17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>
        <f t="shared" si="295"/>
        <v>110</v>
      </c>
      <c r="Q3814">
        <f t="shared" si="296"/>
        <v>199.18</v>
      </c>
      <c r="R3814" s="12" t="s">
        <v>8274</v>
      </c>
      <c r="S3814" s="17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>
        <f t="shared" si="295"/>
        <v>101</v>
      </c>
      <c r="Q3815">
        <f t="shared" si="296"/>
        <v>78.52</v>
      </c>
      <c r="R3815" s="12" t="s">
        <v>8274</v>
      </c>
      <c r="S3815" s="17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>
        <f t="shared" si="295"/>
        <v>140</v>
      </c>
      <c r="Q3816">
        <f t="shared" si="296"/>
        <v>61.82</v>
      </c>
      <c r="R3816" s="12" t="s">
        <v>8274</v>
      </c>
      <c r="S3816" s="17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>
        <f t="shared" si="295"/>
        <v>100</v>
      </c>
      <c r="Q3817">
        <f t="shared" si="296"/>
        <v>50</v>
      </c>
      <c r="R3817" s="12" t="s">
        <v>8274</v>
      </c>
      <c r="S3817" s="17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>
        <f t="shared" si="295"/>
        <v>119</v>
      </c>
      <c r="Q3818">
        <f t="shared" si="296"/>
        <v>48.34</v>
      </c>
      <c r="R3818" s="12" t="s">
        <v>8274</v>
      </c>
      <c r="S3818" s="17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>
        <f t="shared" si="295"/>
        <v>107</v>
      </c>
      <c r="Q3819">
        <f t="shared" si="296"/>
        <v>107.25</v>
      </c>
      <c r="R3819" s="12" t="s">
        <v>8274</v>
      </c>
      <c r="S3819" s="17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>
        <f t="shared" si="295"/>
        <v>228</v>
      </c>
      <c r="Q3820">
        <f t="shared" si="296"/>
        <v>57</v>
      </c>
      <c r="R3820" s="12" t="s">
        <v>8274</v>
      </c>
      <c r="S3820" s="17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>
        <f t="shared" si="295"/>
        <v>106</v>
      </c>
      <c r="Q3821">
        <f t="shared" si="296"/>
        <v>40.92</v>
      </c>
      <c r="R3821" s="12" t="s">
        <v>8274</v>
      </c>
      <c r="S3821" s="17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>
        <f t="shared" si="295"/>
        <v>143</v>
      </c>
      <c r="Q3822">
        <f t="shared" si="296"/>
        <v>21.5</v>
      </c>
      <c r="R3822" s="12" t="s">
        <v>8274</v>
      </c>
      <c r="S3822" s="17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>
        <f t="shared" si="295"/>
        <v>105</v>
      </c>
      <c r="Q3823">
        <f t="shared" si="296"/>
        <v>79.540000000000006</v>
      </c>
      <c r="R3823" s="12" t="s">
        <v>8274</v>
      </c>
      <c r="S3823" s="17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>
        <f t="shared" si="295"/>
        <v>110</v>
      </c>
      <c r="Q3824">
        <f t="shared" si="296"/>
        <v>72.38</v>
      </c>
      <c r="R3824" s="12" t="s">
        <v>8274</v>
      </c>
      <c r="S3824" s="17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>
        <f t="shared" si="295"/>
        <v>106</v>
      </c>
      <c r="Q3825">
        <f t="shared" si="296"/>
        <v>64.63</v>
      </c>
      <c r="R3825" s="12" t="s">
        <v>8274</v>
      </c>
      <c r="S3825" s="17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>
        <f t="shared" si="295"/>
        <v>108</v>
      </c>
      <c r="Q3826">
        <f t="shared" si="296"/>
        <v>38.57</v>
      </c>
      <c r="R3826" s="12" t="s">
        <v>8274</v>
      </c>
      <c r="S3826" s="17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>
        <f t="shared" si="295"/>
        <v>105</v>
      </c>
      <c r="Q3827">
        <f t="shared" si="296"/>
        <v>107.57</v>
      </c>
      <c r="R3827" s="12" t="s">
        <v>8274</v>
      </c>
      <c r="S3827" s="17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>
        <f t="shared" si="295"/>
        <v>119</v>
      </c>
      <c r="Q3828">
        <f t="shared" si="296"/>
        <v>27.5</v>
      </c>
      <c r="R3828" s="12" t="s">
        <v>8274</v>
      </c>
      <c r="S3828" s="17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>
        <f t="shared" si="295"/>
        <v>153</v>
      </c>
      <c r="Q3829">
        <f t="shared" si="296"/>
        <v>70.459999999999994</v>
      </c>
      <c r="R3829" s="12" t="s">
        <v>8274</v>
      </c>
      <c r="S3829" s="17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>
        <f t="shared" si="295"/>
        <v>100</v>
      </c>
      <c r="Q3830">
        <f t="shared" si="296"/>
        <v>178.57</v>
      </c>
      <c r="R3830" s="12" t="s">
        <v>8274</v>
      </c>
      <c r="S3830" s="17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>
        <f t="shared" si="295"/>
        <v>100</v>
      </c>
      <c r="Q3831">
        <f t="shared" si="296"/>
        <v>62.63</v>
      </c>
      <c r="R3831" s="12" t="s">
        <v>8274</v>
      </c>
      <c r="S3831" s="17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>
        <f t="shared" si="295"/>
        <v>225</v>
      </c>
      <c r="Q3832">
        <f t="shared" si="296"/>
        <v>75</v>
      </c>
      <c r="R3832" s="12" t="s">
        <v>8274</v>
      </c>
      <c r="S3832" s="17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>
        <f t="shared" si="295"/>
        <v>106</v>
      </c>
      <c r="Q3833">
        <f t="shared" si="296"/>
        <v>58.9</v>
      </c>
      <c r="R3833" s="12" t="s">
        <v>8274</v>
      </c>
      <c r="S3833" s="17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>
        <f t="shared" si="295"/>
        <v>105</v>
      </c>
      <c r="Q3834">
        <f t="shared" si="296"/>
        <v>139.56</v>
      </c>
      <c r="R3834" s="12" t="s">
        <v>8274</v>
      </c>
      <c r="S3834" s="17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>
        <f t="shared" si="295"/>
        <v>117</v>
      </c>
      <c r="Q3835">
        <f t="shared" si="296"/>
        <v>70</v>
      </c>
      <c r="R3835" s="12" t="s">
        <v>8274</v>
      </c>
      <c r="S3835" s="17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>
        <f t="shared" si="295"/>
        <v>109</v>
      </c>
      <c r="Q3836">
        <f t="shared" si="296"/>
        <v>57.39</v>
      </c>
      <c r="R3836" s="12" t="s">
        <v>8274</v>
      </c>
      <c r="S3836" s="17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>
        <f t="shared" si="295"/>
        <v>160</v>
      </c>
      <c r="Q3837">
        <f t="shared" si="296"/>
        <v>40</v>
      </c>
      <c r="R3837" s="12" t="s">
        <v>8274</v>
      </c>
      <c r="S3837" s="17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>
        <f t="shared" si="295"/>
        <v>113</v>
      </c>
      <c r="Q3838">
        <f t="shared" si="296"/>
        <v>64.290000000000006</v>
      </c>
      <c r="R3838" s="12" t="s">
        <v>8274</v>
      </c>
      <c r="S3838" s="17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>
        <f t="shared" si="295"/>
        <v>102</v>
      </c>
      <c r="Q3839">
        <f t="shared" si="296"/>
        <v>120.12</v>
      </c>
      <c r="R3839" s="12" t="s">
        <v>8274</v>
      </c>
      <c r="S3839" s="17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>
        <f t="shared" si="295"/>
        <v>101</v>
      </c>
      <c r="Q3840">
        <f t="shared" si="296"/>
        <v>1008.24</v>
      </c>
      <c r="R3840" s="12" t="s">
        <v>8274</v>
      </c>
      <c r="S3840" s="17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>
        <f t="shared" si="295"/>
        <v>101</v>
      </c>
      <c r="Q3841">
        <f t="shared" si="296"/>
        <v>63.28</v>
      </c>
      <c r="R3841" s="12" t="s">
        <v>8274</v>
      </c>
      <c r="S3841" s="17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>
        <f t="shared" si="295"/>
        <v>6500</v>
      </c>
      <c r="Q3842">
        <f t="shared" si="296"/>
        <v>21.67</v>
      </c>
      <c r="R3842" s="12" t="s">
        <v>8274</v>
      </c>
      <c r="S3842" s="17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>
        <f t="shared" ref="P3843:P3906" si="300">ROUND(E3843/D3843*100,0)</f>
        <v>9</v>
      </c>
      <c r="Q3843">
        <f t="shared" ref="Q3843:Q3906" si="301">IFERROR(ROUND(E3843/L3843,2),0)</f>
        <v>25.65</v>
      </c>
      <c r="R3843" s="12" t="s">
        <v>8274</v>
      </c>
      <c r="S3843" s="17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>
        <f t="shared" si="300"/>
        <v>22</v>
      </c>
      <c r="Q3844">
        <f t="shared" si="301"/>
        <v>47.7</v>
      </c>
      <c r="R3844" s="12" t="s">
        <v>8274</v>
      </c>
      <c r="S3844" s="17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>
        <f t="shared" si="300"/>
        <v>21</v>
      </c>
      <c r="Q3845">
        <f t="shared" si="301"/>
        <v>56.05</v>
      </c>
      <c r="R3845" s="12" t="s">
        <v>8274</v>
      </c>
      <c r="S3845" s="17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>
        <f t="shared" si="300"/>
        <v>41</v>
      </c>
      <c r="Q3846">
        <f t="shared" si="301"/>
        <v>81.319999999999993</v>
      </c>
      <c r="R3846" s="12" t="s">
        <v>8274</v>
      </c>
      <c r="S3846" s="17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>
        <f t="shared" si="300"/>
        <v>2</v>
      </c>
      <c r="Q3847">
        <f t="shared" si="301"/>
        <v>70.17</v>
      </c>
      <c r="R3847" s="12" t="s">
        <v>8274</v>
      </c>
      <c r="S3847" s="17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>
        <f t="shared" si="300"/>
        <v>3</v>
      </c>
      <c r="Q3848">
        <f t="shared" si="301"/>
        <v>23.63</v>
      </c>
      <c r="R3848" s="12" t="s">
        <v>8274</v>
      </c>
      <c r="S3848" s="17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>
        <f t="shared" si="300"/>
        <v>16</v>
      </c>
      <c r="Q3849">
        <f t="shared" si="301"/>
        <v>188.56</v>
      </c>
      <c r="R3849" s="12" t="s">
        <v>8274</v>
      </c>
      <c r="S3849" s="17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>
        <f t="shared" si="300"/>
        <v>16</v>
      </c>
      <c r="Q3850">
        <f t="shared" si="301"/>
        <v>49.51</v>
      </c>
      <c r="R3850" s="12" t="s">
        <v>8274</v>
      </c>
      <c r="S3850" s="17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>
        <f t="shared" si="300"/>
        <v>7</v>
      </c>
      <c r="Q3851">
        <f t="shared" si="301"/>
        <v>75.459999999999994</v>
      </c>
      <c r="R3851" s="12" t="s">
        <v>8274</v>
      </c>
      <c r="S3851" s="17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>
        <f t="shared" si="300"/>
        <v>4</v>
      </c>
      <c r="Q3852">
        <f t="shared" si="301"/>
        <v>9.5</v>
      </c>
      <c r="R3852" s="12" t="s">
        <v>8274</v>
      </c>
      <c r="S3852" s="17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>
        <f t="shared" si="300"/>
        <v>34</v>
      </c>
      <c r="Q3853">
        <f t="shared" si="301"/>
        <v>35.5</v>
      </c>
      <c r="R3853" s="12" t="s">
        <v>8274</v>
      </c>
      <c r="S3853" s="17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>
        <f t="shared" si="300"/>
        <v>0</v>
      </c>
      <c r="Q3854">
        <f t="shared" si="301"/>
        <v>10</v>
      </c>
      <c r="R3854" s="12" t="s">
        <v>8274</v>
      </c>
      <c r="S3854" s="17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>
        <f t="shared" si="300"/>
        <v>0</v>
      </c>
      <c r="Q3855">
        <f t="shared" si="301"/>
        <v>13</v>
      </c>
      <c r="R3855" s="12" t="s">
        <v>8274</v>
      </c>
      <c r="S3855" s="17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>
        <f t="shared" si="300"/>
        <v>16</v>
      </c>
      <c r="Q3856">
        <f t="shared" si="301"/>
        <v>89.4</v>
      </c>
      <c r="R3856" s="12" t="s">
        <v>8274</v>
      </c>
      <c r="S3856" s="17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>
        <f t="shared" si="300"/>
        <v>3</v>
      </c>
      <c r="Q3857">
        <f t="shared" si="301"/>
        <v>25</v>
      </c>
      <c r="R3857" s="12" t="s">
        <v>8274</v>
      </c>
      <c r="S3857" s="17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>
        <f t="shared" si="300"/>
        <v>0</v>
      </c>
      <c r="Q3858">
        <f t="shared" si="301"/>
        <v>1</v>
      </c>
      <c r="R3858" s="12" t="s">
        <v>8274</v>
      </c>
      <c r="S3858" s="17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>
        <f t="shared" si="300"/>
        <v>5</v>
      </c>
      <c r="Q3859">
        <f t="shared" si="301"/>
        <v>65</v>
      </c>
      <c r="R3859" s="12" t="s">
        <v>8274</v>
      </c>
      <c r="S3859" s="17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>
        <f t="shared" si="300"/>
        <v>2</v>
      </c>
      <c r="Q3860">
        <f t="shared" si="301"/>
        <v>10</v>
      </c>
      <c r="R3860" s="12" t="s">
        <v>8274</v>
      </c>
      <c r="S3860" s="17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>
        <f t="shared" si="300"/>
        <v>0</v>
      </c>
      <c r="Q3861">
        <f t="shared" si="301"/>
        <v>1</v>
      </c>
      <c r="R3861" s="12" t="s">
        <v>8274</v>
      </c>
      <c r="S3861" s="17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>
        <f t="shared" si="300"/>
        <v>18</v>
      </c>
      <c r="Q3862">
        <f t="shared" si="301"/>
        <v>81.540000000000006</v>
      </c>
      <c r="R3862" s="12" t="s">
        <v>8274</v>
      </c>
      <c r="S3862" s="17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>
        <f t="shared" si="300"/>
        <v>5</v>
      </c>
      <c r="Q3863">
        <f t="shared" si="301"/>
        <v>100</v>
      </c>
      <c r="R3863" s="12" t="s">
        <v>8274</v>
      </c>
      <c r="S3863" s="17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>
        <f t="shared" si="300"/>
        <v>0</v>
      </c>
      <c r="Q3864">
        <f t="shared" si="301"/>
        <v>1</v>
      </c>
      <c r="R3864" s="12" t="s">
        <v>8274</v>
      </c>
      <c r="S3864" s="17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>
        <f t="shared" si="300"/>
        <v>0</v>
      </c>
      <c r="Q3865">
        <f t="shared" si="301"/>
        <v>0</v>
      </c>
      <c r="R3865" s="12" t="s">
        <v>8274</v>
      </c>
      <c r="S3865" s="17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>
        <f t="shared" si="300"/>
        <v>1</v>
      </c>
      <c r="Q3866">
        <f t="shared" si="301"/>
        <v>20</v>
      </c>
      <c r="R3866" s="12" t="s">
        <v>8274</v>
      </c>
      <c r="S3866" s="17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>
        <f t="shared" si="300"/>
        <v>27</v>
      </c>
      <c r="Q3867">
        <f t="shared" si="301"/>
        <v>46.43</v>
      </c>
      <c r="R3867" s="12" t="s">
        <v>8274</v>
      </c>
      <c r="S3867" s="17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>
        <f t="shared" si="300"/>
        <v>1</v>
      </c>
      <c r="Q3868">
        <f t="shared" si="301"/>
        <v>5.5</v>
      </c>
      <c r="R3868" s="12" t="s">
        <v>8274</v>
      </c>
      <c r="S3868" s="17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>
        <f t="shared" si="300"/>
        <v>13</v>
      </c>
      <c r="Q3869">
        <f t="shared" si="301"/>
        <v>50.2</v>
      </c>
      <c r="R3869" s="12" t="s">
        <v>8274</v>
      </c>
      <c r="S3869" s="17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>
        <f t="shared" si="300"/>
        <v>0</v>
      </c>
      <c r="Q3870">
        <f t="shared" si="301"/>
        <v>10</v>
      </c>
      <c r="R3870" s="12" t="s">
        <v>8274</v>
      </c>
      <c r="S3870" s="17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>
        <f t="shared" si="300"/>
        <v>3</v>
      </c>
      <c r="Q3871">
        <f t="shared" si="301"/>
        <v>30.13</v>
      </c>
      <c r="R3871" s="12" t="s">
        <v>8274</v>
      </c>
      <c r="S3871" s="17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>
        <f t="shared" si="300"/>
        <v>15</v>
      </c>
      <c r="Q3872">
        <f t="shared" si="301"/>
        <v>150</v>
      </c>
      <c r="R3872" s="12" t="s">
        <v>8274</v>
      </c>
      <c r="S3872" s="17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>
        <f t="shared" si="300"/>
        <v>3</v>
      </c>
      <c r="Q3873">
        <f t="shared" si="301"/>
        <v>13.33</v>
      </c>
      <c r="R3873" s="12" t="s">
        <v>8274</v>
      </c>
      <c r="S3873" s="17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>
        <f t="shared" si="300"/>
        <v>0</v>
      </c>
      <c r="Q3874">
        <f t="shared" si="301"/>
        <v>0</v>
      </c>
      <c r="R3874" s="12" t="s">
        <v>8274</v>
      </c>
      <c r="S3874" s="17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>
        <f t="shared" si="300"/>
        <v>0</v>
      </c>
      <c r="Q3875">
        <f t="shared" si="301"/>
        <v>0</v>
      </c>
      <c r="R3875" s="12" t="s">
        <v>8274</v>
      </c>
      <c r="S3875" s="17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>
        <f t="shared" si="300"/>
        <v>0</v>
      </c>
      <c r="Q3876">
        <f t="shared" si="301"/>
        <v>0</v>
      </c>
      <c r="R3876" s="12" t="s">
        <v>8274</v>
      </c>
      <c r="S3876" s="17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>
        <f t="shared" si="300"/>
        <v>0</v>
      </c>
      <c r="Q3877">
        <f t="shared" si="301"/>
        <v>0</v>
      </c>
      <c r="R3877" s="12" t="s">
        <v>8274</v>
      </c>
      <c r="S3877" s="17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>
        <f t="shared" si="300"/>
        <v>53</v>
      </c>
      <c r="Q3878">
        <f t="shared" si="301"/>
        <v>44.76</v>
      </c>
      <c r="R3878" s="12" t="s">
        <v>8274</v>
      </c>
      <c r="S3878" s="17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>
        <f t="shared" si="300"/>
        <v>5</v>
      </c>
      <c r="Q3879">
        <f t="shared" si="301"/>
        <v>88.64</v>
      </c>
      <c r="R3879" s="12" t="s">
        <v>8274</v>
      </c>
      <c r="S3879" s="17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>
        <f t="shared" si="300"/>
        <v>0</v>
      </c>
      <c r="Q3880">
        <f t="shared" si="301"/>
        <v>10</v>
      </c>
      <c r="R3880" s="12" t="s">
        <v>8274</v>
      </c>
      <c r="S3880" s="17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>
        <f t="shared" si="300"/>
        <v>0</v>
      </c>
      <c r="Q3881">
        <f t="shared" si="301"/>
        <v>0</v>
      </c>
      <c r="R3881" s="12" t="s">
        <v>8274</v>
      </c>
      <c r="S3881" s="17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>
        <f t="shared" si="300"/>
        <v>13</v>
      </c>
      <c r="Q3882">
        <f t="shared" si="301"/>
        <v>57.65</v>
      </c>
      <c r="R3882" s="12" t="s">
        <v>8274</v>
      </c>
      <c r="S3882" s="17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>
        <f t="shared" si="300"/>
        <v>5</v>
      </c>
      <c r="Q3883">
        <f t="shared" si="301"/>
        <v>25</v>
      </c>
      <c r="R3883" s="12" t="s">
        <v>8274</v>
      </c>
      <c r="S3883" s="17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>
        <f t="shared" si="300"/>
        <v>0</v>
      </c>
      <c r="Q3884">
        <f t="shared" si="301"/>
        <v>0</v>
      </c>
      <c r="R3884" s="12" t="s">
        <v>8274</v>
      </c>
      <c r="S3884" s="17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>
        <f t="shared" si="300"/>
        <v>0</v>
      </c>
      <c r="Q3885">
        <f t="shared" si="301"/>
        <v>0</v>
      </c>
      <c r="R3885" s="12" t="s">
        <v>8274</v>
      </c>
      <c r="S3885" s="17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>
        <f t="shared" si="300"/>
        <v>0</v>
      </c>
      <c r="Q3886">
        <f t="shared" si="301"/>
        <v>0</v>
      </c>
      <c r="R3886" s="12" t="s">
        <v>8274</v>
      </c>
      <c r="S3886" s="17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>
        <f t="shared" si="300"/>
        <v>0</v>
      </c>
      <c r="Q3887">
        <f t="shared" si="301"/>
        <v>0</v>
      </c>
      <c r="R3887" s="12" t="s">
        <v>8274</v>
      </c>
      <c r="S3887" s="17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>
        <f t="shared" si="300"/>
        <v>0</v>
      </c>
      <c r="Q3888">
        <f t="shared" si="301"/>
        <v>0</v>
      </c>
      <c r="R3888" s="12" t="s">
        <v>8274</v>
      </c>
      <c r="S3888" s="17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>
        <f t="shared" si="300"/>
        <v>2</v>
      </c>
      <c r="Q3889">
        <f t="shared" si="301"/>
        <v>17.5</v>
      </c>
      <c r="R3889" s="12" t="s">
        <v>8274</v>
      </c>
      <c r="S3889" s="17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>
        <f t="shared" si="300"/>
        <v>27</v>
      </c>
      <c r="Q3890">
        <f t="shared" si="301"/>
        <v>38.71</v>
      </c>
      <c r="R3890" s="12" t="s">
        <v>8274</v>
      </c>
      <c r="S3890" s="17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>
        <f t="shared" si="300"/>
        <v>1</v>
      </c>
      <c r="Q3891">
        <f t="shared" si="301"/>
        <v>13.11</v>
      </c>
      <c r="R3891" s="12" t="s">
        <v>8274</v>
      </c>
      <c r="S3891" s="17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>
        <f t="shared" si="300"/>
        <v>17</v>
      </c>
      <c r="Q3892">
        <f t="shared" si="301"/>
        <v>315.5</v>
      </c>
      <c r="R3892" s="12" t="s">
        <v>8274</v>
      </c>
      <c r="S3892" s="17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>
        <f t="shared" si="300"/>
        <v>33</v>
      </c>
      <c r="Q3893">
        <f t="shared" si="301"/>
        <v>37.14</v>
      </c>
      <c r="R3893" s="12" t="s">
        <v>8274</v>
      </c>
      <c r="S3893" s="17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>
        <f t="shared" si="300"/>
        <v>0</v>
      </c>
      <c r="Q3894">
        <f t="shared" si="301"/>
        <v>0</v>
      </c>
      <c r="R3894" s="12" t="s">
        <v>8274</v>
      </c>
      <c r="S3894" s="17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>
        <f t="shared" si="300"/>
        <v>22</v>
      </c>
      <c r="Q3895">
        <f t="shared" si="301"/>
        <v>128.27000000000001</v>
      </c>
      <c r="R3895" s="12" t="s">
        <v>8274</v>
      </c>
      <c r="S3895" s="17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>
        <f t="shared" si="300"/>
        <v>3</v>
      </c>
      <c r="Q3896">
        <f t="shared" si="301"/>
        <v>47.27</v>
      </c>
      <c r="R3896" s="12" t="s">
        <v>8274</v>
      </c>
      <c r="S3896" s="17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>
        <f t="shared" si="300"/>
        <v>5</v>
      </c>
      <c r="Q3897">
        <f t="shared" si="301"/>
        <v>50</v>
      </c>
      <c r="R3897" s="12" t="s">
        <v>8274</v>
      </c>
      <c r="S3897" s="17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>
        <f t="shared" si="300"/>
        <v>11</v>
      </c>
      <c r="Q3898">
        <f t="shared" si="301"/>
        <v>42.5</v>
      </c>
      <c r="R3898" s="12" t="s">
        <v>8274</v>
      </c>
      <c r="S3898" s="17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>
        <f t="shared" si="300"/>
        <v>18</v>
      </c>
      <c r="Q3899">
        <f t="shared" si="301"/>
        <v>44</v>
      </c>
      <c r="R3899" s="12" t="s">
        <v>8274</v>
      </c>
      <c r="S3899" s="17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>
        <f t="shared" si="300"/>
        <v>33</v>
      </c>
      <c r="Q3900">
        <f t="shared" si="301"/>
        <v>50.88</v>
      </c>
      <c r="R3900" s="12" t="s">
        <v>8274</v>
      </c>
      <c r="S3900" s="17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>
        <f t="shared" si="300"/>
        <v>1</v>
      </c>
      <c r="Q3901">
        <f t="shared" si="301"/>
        <v>62.5</v>
      </c>
      <c r="R3901" s="12" t="s">
        <v>8274</v>
      </c>
      <c r="S3901" s="17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>
        <f t="shared" si="300"/>
        <v>5</v>
      </c>
      <c r="Q3902">
        <f t="shared" si="301"/>
        <v>27</v>
      </c>
      <c r="R3902" s="12" t="s">
        <v>8274</v>
      </c>
      <c r="S3902" s="17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>
        <f t="shared" si="300"/>
        <v>1</v>
      </c>
      <c r="Q3903">
        <f t="shared" si="301"/>
        <v>25</v>
      </c>
      <c r="R3903" s="12" t="s">
        <v>8274</v>
      </c>
      <c r="S3903" s="17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>
        <f t="shared" si="300"/>
        <v>49</v>
      </c>
      <c r="Q3904">
        <f t="shared" si="301"/>
        <v>47.26</v>
      </c>
      <c r="R3904" s="12" t="s">
        <v>8274</v>
      </c>
      <c r="S3904" s="17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>
        <f t="shared" si="300"/>
        <v>0</v>
      </c>
      <c r="Q3905">
        <f t="shared" si="301"/>
        <v>0</v>
      </c>
      <c r="R3905" s="12" t="s">
        <v>8274</v>
      </c>
      <c r="S3905" s="17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>
        <f t="shared" si="300"/>
        <v>0</v>
      </c>
      <c r="Q3906">
        <f t="shared" si="301"/>
        <v>1.5</v>
      </c>
      <c r="R3906" s="12" t="s">
        <v>8274</v>
      </c>
      <c r="S3906" s="17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>
        <f t="shared" ref="P3907:P3970" si="305">ROUND(E3907/D3907*100,0)</f>
        <v>12</v>
      </c>
      <c r="Q3907">
        <f t="shared" ref="Q3907:Q3970" si="306">IFERROR(ROUND(E3907/L3907,2),0)</f>
        <v>24.71</v>
      </c>
      <c r="R3907" s="12" t="s">
        <v>8274</v>
      </c>
      <c r="S3907" s="17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>
        <f t="shared" si="305"/>
        <v>67</v>
      </c>
      <c r="Q3908">
        <f t="shared" si="306"/>
        <v>63.13</v>
      </c>
      <c r="R3908" s="12" t="s">
        <v>8274</v>
      </c>
      <c r="S3908" s="17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>
        <f t="shared" si="305"/>
        <v>15</v>
      </c>
      <c r="Q3909">
        <f t="shared" si="306"/>
        <v>38.25</v>
      </c>
      <c r="R3909" s="12" t="s">
        <v>8274</v>
      </c>
      <c r="S3909" s="17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>
        <f t="shared" si="305"/>
        <v>9</v>
      </c>
      <c r="Q3910">
        <f t="shared" si="306"/>
        <v>16.25</v>
      </c>
      <c r="R3910" s="12" t="s">
        <v>8274</v>
      </c>
      <c r="S3910" s="17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>
        <f t="shared" si="305"/>
        <v>0</v>
      </c>
      <c r="Q3911">
        <f t="shared" si="306"/>
        <v>33.75</v>
      </c>
      <c r="R3911" s="12" t="s">
        <v>8274</v>
      </c>
      <c r="S3911" s="17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>
        <f t="shared" si="305"/>
        <v>3</v>
      </c>
      <c r="Q3912">
        <f t="shared" si="306"/>
        <v>61.67</v>
      </c>
      <c r="R3912" s="12" t="s">
        <v>8274</v>
      </c>
      <c r="S3912" s="17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>
        <f t="shared" si="305"/>
        <v>37</v>
      </c>
      <c r="Q3913">
        <f t="shared" si="306"/>
        <v>83.14</v>
      </c>
      <c r="R3913" s="12" t="s">
        <v>8274</v>
      </c>
      <c r="S3913" s="17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>
        <f t="shared" si="305"/>
        <v>0</v>
      </c>
      <c r="Q3914">
        <f t="shared" si="306"/>
        <v>1</v>
      </c>
      <c r="R3914" s="12" t="s">
        <v>8274</v>
      </c>
      <c r="S3914" s="17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>
        <f t="shared" si="305"/>
        <v>10</v>
      </c>
      <c r="Q3915">
        <f t="shared" si="306"/>
        <v>142.86000000000001</v>
      </c>
      <c r="R3915" s="12" t="s">
        <v>8274</v>
      </c>
      <c r="S3915" s="17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>
        <f t="shared" si="305"/>
        <v>36</v>
      </c>
      <c r="Q3916">
        <f t="shared" si="306"/>
        <v>33.67</v>
      </c>
      <c r="R3916" s="12" t="s">
        <v>8274</v>
      </c>
      <c r="S3916" s="17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>
        <f t="shared" si="305"/>
        <v>0</v>
      </c>
      <c r="Q3917">
        <f t="shared" si="306"/>
        <v>5</v>
      </c>
      <c r="R3917" s="12" t="s">
        <v>8274</v>
      </c>
      <c r="S3917" s="17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>
        <f t="shared" si="305"/>
        <v>0</v>
      </c>
      <c r="Q3918">
        <f t="shared" si="306"/>
        <v>0</v>
      </c>
      <c r="R3918" s="12" t="s">
        <v>8274</v>
      </c>
      <c r="S3918" s="17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>
        <f t="shared" si="305"/>
        <v>0</v>
      </c>
      <c r="Q3919">
        <f t="shared" si="306"/>
        <v>10</v>
      </c>
      <c r="R3919" s="12" t="s">
        <v>8274</v>
      </c>
      <c r="S3919" s="17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>
        <f t="shared" si="305"/>
        <v>0</v>
      </c>
      <c r="Q3920">
        <f t="shared" si="306"/>
        <v>40</v>
      </c>
      <c r="R3920" s="12" t="s">
        <v>8274</v>
      </c>
      <c r="S3920" s="17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>
        <f t="shared" si="305"/>
        <v>2</v>
      </c>
      <c r="Q3921">
        <f t="shared" si="306"/>
        <v>30</v>
      </c>
      <c r="R3921" s="12" t="s">
        <v>8274</v>
      </c>
      <c r="S3921" s="17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>
        <f t="shared" si="305"/>
        <v>5</v>
      </c>
      <c r="Q3922">
        <f t="shared" si="306"/>
        <v>45</v>
      </c>
      <c r="R3922" s="12" t="s">
        <v>8274</v>
      </c>
      <c r="S3922" s="17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>
        <f t="shared" si="305"/>
        <v>0</v>
      </c>
      <c r="Q3923">
        <f t="shared" si="306"/>
        <v>0</v>
      </c>
      <c r="R3923" s="12" t="s">
        <v>8274</v>
      </c>
      <c r="S3923" s="17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>
        <f t="shared" si="305"/>
        <v>8</v>
      </c>
      <c r="Q3924">
        <f t="shared" si="306"/>
        <v>10.17</v>
      </c>
      <c r="R3924" s="12" t="s">
        <v>8274</v>
      </c>
      <c r="S3924" s="17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>
        <f t="shared" si="305"/>
        <v>12</v>
      </c>
      <c r="Q3925">
        <f t="shared" si="306"/>
        <v>81.41</v>
      </c>
      <c r="R3925" s="12" t="s">
        <v>8274</v>
      </c>
      <c r="S3925" s="17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>
        <f t="shared" si="305"/>
        <v>15</v>
      </c>
      <c r="Q3926">
        <f t="shared" si="306"/>
        <v>57.25</v>
      </c>
      <c r="R3926" s="12" t="s">
        <v>8274</v>
      </c>
      <c r="S3926" s="17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>
        <f t="shared" si="305"/>
        <v>10</v>
      </c>
      <c r="Q3927">
        <f t="shared" si="306"/>
        <v>5</v>
      </c>
      <c r="R3927" s="12" t="s">
        <v>8274</v>
      </c>
      <c r="S3927" s="17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>
        <f t="shared" si="305"/>
        <v>0</v>
      </c>
      <c r="Q3928">
        <f t="shared" si="306"/>
        <v>15</v>
      </c>
      <c r="R3928" s="12" t="s">
        <v>8274</v>
      </c>
      <c r="S3928" s="17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>
        <f t="shared" si="305"/>
        <v>1</v>
      </c>
      <c r="Q3929">
        <f t="shared" si="306"/>
        <v>12.5</v>
      </c>
      <c r="R3929" s="12" t="s">
        <v>8274</v>
      </c>
      <c r="S3929" s="17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>
        <f t="shared" si="305"/>
        <v>13</v>
      </c>
      <c r="Q3930">
        <f t="shared" si="306"/>
        <v>93</v>
      </c>
      <c r="R3930" s="12" t="s">
        <v>8274</v>
      </c>
      <c r="S3930" s="17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>
        <f t="shared" si="305"/>
        <v>2</v>
      </c>
      <c r="Q3931">
        <f t="shared" si="306"/>
        <v>32.36</v>
      </c>
      <c r="R3931" s="12" t="s">
        <v>8274</v>
      </c>
      <c r="S3931" s="17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>
        <f t="shared" si="305"/>
        <v>0</v>
      </c>
      <c r="Q3932">
        <f t="shared" si="306"/>
        <v>0</v>
      </c>
      <c r="R3932" s="12" t="s">
        <v>8274</v>
      </c>
      <c r="S3932" s="17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>
        <f t="shared" si="305"/>
        <v>0</v>
      </c>
      <c r="Q3933">
        <f t="shared" si="306"/>
        <v>0</v>
      </c>
      <c r="R3933" s="12" t="s">
        <v>8274</v>
      </c>
      <c r="S3933" s="17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>
        <f t="shared" si="305"/>
        <v>0</v>
      </c>
      <c r="Q3934">
        <f t="shared" si="306"/>
        <v>1</v>
      </c>
      <c r="R3934" s="12" t="s">
        <v>8274</v>
      </c>
      <c r="S3934" s="17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>
        <f t="shared" si="305"/>
        <v>16</v>
      </c>
      <c r="Q3935">
        <f t="shared" si="306"/>
        <v>91.83</v>
      </c>
      <c r="R3935" s="12" t="s">
        <v>8274</v>
      </c>
      <c r="S3935" s="17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>
        <f t="shared" si="305"/>
        <v>11</v>
      </c>
      <c r="Q3936">
        <f t="shared" si="306"/>
        <v>45.83</v>
      </c>
      <c r="R3936" s="12" t="s">
        <v>8274</v>
      </c>
      <c r="S3936" s="17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>
        <f t="shared" si="305"/>
        <v>44</v>
      </c>
      <c r="Q3937">
        <f t="shared" si="306"/>
        <v>57.17</v>
      </c>
      <c r="R3937" s="12" t="s">
        <v>8274</v>
      </c>
      <c r="S3937" s="17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>
        <f t="shared" si="305"/>
        <v>0</v>
      </c>
      <c r="Q3938">
        <f t="shared" si="306"/>
        <v>0</v>
      </c>
      <c r="R3938" s="12" t="s">
        <v>8274</v>
      </c>
      <c r="S3938" s="17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>
        <f t="shared" si="305"/>
        <v>86</v>
      </c>
      <c r="Q3939">
        <f t="shared" si="306"/>
        <v>248.5</v>
      </c>
      <c r="R3939" s="12" t="s">
        <v>8274</v>
      </c>
      <c r="S3939" s="17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>
        <f t="shared" si="305"/>
        <v>12</v>
      </c>
      <c r="Q3940">
        <f t="shared" si="306"/>
        <v>79.400000000000006</v>
      </c>
      <c r="R3940" s="12" t="s">
        <v>8274</v>
      </c>
      <c r="S3940" s="17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>
        <f t="shared" si="305"/>
        <v>0</v>
      </c>
      <c r="Q3941">
        <f t="shared" si="306"/>
        <v>5</v>
      </c>
      <c r="R3941" s="12" t="s">
        <v>8274</v>
      </c>
      <c r="S3941" s="17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>
        <f t="shared" si="305"/>
        <v>0</v>
      </c>
      <c r="Q3942">
        <f t="shared" si="306"/>
        <v>5.5</v>
      </c>
      <c r="R3942" s="12" t="s">
        <v>8274</v>
      </c>
      <c r="S3942" s="17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>
        <f t="shared" si="305"/>
        <v>1</v>
      </c>
      <c r="Q3943">
        <f t="shared" si="306"/>
        <v>25</v>
      </c>
      <c r="R3943" s="12" t="s">
        <v>8274</v>
      </c>
      <c r="S3943" s="17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>
        <f t="shared" si="305"/>
        <v>0</v>
      </c>
      <c r="Q3944">
        <f t="shared" si="306"/>
        <v>0</v>
      </c>
      <c r="R3944" s="12" t="s">
        <v>8274</v>
      </c>
      <c r="S3944" s="17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>
        <f t="shared" si="305"/>
        <v>36</v>
      </c>
      <c r="Q3945">
        <f t="shared" si="306"/>
        <v>137.08000000000001</v>
      </c>
      <c r="R3945" s="12" t="s">
        <v>8274</v>
      </c>
      <c r="S3945" s="17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>
        <f t="shared" si="305"/>
        <v>0</v>
      </c>
      <c r="Q3946">
        <f t="shared" si="306"/>
        <v>0</v>
      </c>
      <c r="R3946" s="12" t="s">
        <v>8274</v>
      </c>
      <c r="S3946" s="17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>
        <f t="shared" si="305"/>
        <v>0</v>
      </c>
      <c r="Q3947">
        <f t="shared" si="306"/>
        <v>5</v>
      </c>
      <c r="R3947" s="12" t="s">
        <v>8274</v>
      </c>
      <c r="S3947" s="17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>
        <f t="shared" si="305"/>
        <v>3</v>
      </c>
      <c r="Q3948">
        <f t="shared" si="306"/>
        <v>39</v>
      </c>
      <c r="R3948" s="12" t="s">
        <v>8274</v>
      </c>
      <c r="S3948" s="17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>
        <f t="shared" si="305"/>
        <v>3</v>
      </c>
      <c r="Q3949">
        <f t="shared" si="306"/>
        <v>50.5</v>
      </c>
      <c r="R3949" s="12" t="s">
        <v>8274</v>
      </c>
      <c r="S3949" s="17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>
        <f t="shared" si="305"/>
        <v>0</v>
      </c>
      <c r="Q3950">
        <f t="shared" si="306"/>
        <v>0</v>
      </c>
      <c r="R3950" s="12" t="s">
        <v>8274</v>
      </c>
      <c r="S3950" s="17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>
        <f t="shared" si="305"/>
        <v>16</v>
      </c>
      <c r="Q3951">
        <f t="shared" si="306"/>
        <v>49.28</v>
      </c>
      <c r="R3951" s="12" t="s">
        <v>8274</v>
      </c>
      <c r="S3951" s="17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>
        <f t="shared" si="305"/>
        <v>1</v>
      </c>
      <c r="Q3952">
        <f t="shared" si="306"/>
        <v>25</v>
      </c>
      <c r="R3952" s="12" t="s">
        <v>8274</v>
      </c>
      <c r="S3952" s="17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>
        <f t="shared" si="305"/>
        <v>0</v>
      </c>
      <c r="Q3953">
        <f t="shared" si="306"/>
        <v>1</v>
      </c>
      <c r="R3953" s="12" t="s">
        <v>8274</v>
      </c>
      <c r="S3953" s="17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>
        <f t="shared" si="305"/>
        <v>0</v>
      </c>
      <c r="Q3954">
        <f t="shared" si="306"/>
        <v>25</v>
      </c>
      <c r="R3954" s="12" t="s">
        <v>8274</v>
      </c>
      <c r="S3954" s="17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>
        <f t="shared" si="305"/>
        <v>0</v>
      </c>
      <c r="Q3955">
        <f t="shared" si="306"/>
        <v>0</v>
      </c>
      <c r="R3955" s="12" t="s">
        <v>8274</v>
      </c>
      <c r="S3955" s="17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>
        <f t="shared" si="305"/>
        <v>0</v>
      </c>
      <c r="Q3956">
        <f t="shared" si="306"/>
        <v>0</v>
      </c>
      <c r="R3956" s="12" t="s">
        <v>8274</v>
      </c>
      <c r="S3956" s="17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>
        <f t="shared" si="305"/>
        <v>24</v>
      </c>
      <c r="Q3957">
        <f t="shared" si="306"/>
        <v>53.13</v>
      </c>
      <c r="R3957" s="12" t="s">
        <v>8274</v>
      </c>
      <c r="S3957" s="17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>
        <f t="shared" si="305"/>
        <v>0</v>
      </c>
      <c r="Q3958">
        <f t="shared" si="306"/>
        <v>0</v>
      </c>
      <c r="R3958" s="12" t="s">
        <v>8274</v>
      </c>
      <c r="S3958" s="17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>
        <f t="shared" si="305"/>
        <v>0</v>
      </c>
      <c r="Q3959">
        <f t="shared" si="306"/>
        <v>7</v>
      </c>
      <c r="R3959" s="12" t="s">
        <v>8274</v>
      </c>
      <c r="S3959" s="17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>
        <f t="shared" si="305"/>
        <v>32</v>
      </c>
      <c r="Q3960">
        <f t="shared" si="306"/>
        <v>40.06</v>
      </c>
      <c r="R3960" s="12" t="s">
        <v>8274</v>
      </c>
      <c r="S3960" s="17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>
        <f t="shared" si="305"/>
        <v>24</v>
      </c>
      <c r="Q3961">
        <f t="shared" si="306"/>
        <v>24.33</v>
      </c>
      <c r="R3961" s="12" t="s">
        <v>8274</v>
      </c>
      <c r="S3961" s="17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>
        <f t="shared" si="305"/>
        <v>2</v>
      </c>
      <c r="Q3962">
        <f t="shared" si="306"/>
        <v>11.25</v>
      </c>
      <c r="R3962" s="12" t="s">
        <v>8274</v>
      </c>
      <c r="S3962" s="17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>
        <f t="shared" si="305"/>
        <v>0</v>
      </c>
      <c r="Q3963">
        <f t="shared" si="306"/>
        <v>10.5</v>
      </c>
      <c r="R3963" s="12" t="s">
        <v>8274</v>
      </c>
      <c r="S3963" s="17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>
        <f t="shared" si="305"/>
        <v>3</v>
      </c>
      <c r="Q3964">
        <f t="shared" si="306"/>
        <v>15</v>
      </c>
      <c r="R3964" s="12" t="s">
        <v>8274</v>
      </c>
      <c r="S3964" s="17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>
        <f t="shared" si="305"/>
        <v>0</v>
      </c>
      <c r="Q3965">
        <f t="shared" si="306"/>
        <v>0</v>
      </c>
      <c r="R3965" s="12" t="s">
        <v>8274</v>
      </c>
      <c r="S3965" s="17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>
        <f t="shared" si="305"/>
        <v>6</v>
      </c>
      <c r="Q3966">
        <f t="shared" si="306"/>
        <v>42</v>
      </c>
      <c r="R3966" s="12" t="s">
        <v>8274</v>
      </c>
      <c r="S3966" s="17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>
        <f t="shared" si="305"/>
        <v>14</v>
      </c>
      <c r="Q3967">
        <f t="shared" si="306"/>
        <v>71.25</v>
      </c>
      <c r="R3967" s="12" t="s">
        <v>8274</v>
      </c>
      <c r="S3967" s="17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>
        <f t="shared" si="305"/>
        <v>1</v>
      </c>
      <c r="Q3968">
        <f t="shared" si="306"/>
        <v>22.5</v>
      </c>
      <c r="R3968" s="12" t="s">
        <v>8274</v>
      </c>
      <c r="S3968" s="17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>
        <f t="shared" si="305"/>
        <v>24</v>
      </c>
      <c r="Q3969">
        <f t="shared" si="306"/>
        <v>41</v>
      </c>
      <c r="R3969" s="12" t="s">
        <v>8274</v>
      </c>
      <c r="S3969" s="17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>
        <f t="shared" si="305"/>
        <v>11</v>
      </c>
      <c r="Q3970">
        <f t="shared" si="306"/>
        <v>47.91</v>
      </c>
      <c r="R3970" s="12" t="s">
        <v>8274</v>
      </c>
      <c r="S3970" s="17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>
        <f t="shared" ref="P3971:P4034" si="310">ROUND(E3971/D3971*100,0)</f>
        <v>7</v>
      </c>
      <c r="Q3971">
        <f t="shared" ref="Q3971:Q4034" si="311">IFERROR(ROUND(E3971/L3971,2),0)</f>
        <v>35.17</v>
      </c>
      <c r="R3971" s="12" t="s">
        <v>8274</v>
      </c>
      <c r="S3971" s="17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>
        <f t="shared" si="310"/>
        <v>0</v>
      </c>
      <c r="Q3972">
        <f t="shared" si="311"/>
        <v>5.5</v>
      </c>
      <c r="R3972" s="12" t="s">
        <v>8274</v>
      </c>
      <c r="S3972" s="17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>
        <f t="shared" si="310"/>
        <v>1</v>
      </c>
      <c r="Q3973">
        <f t="shared" si="311"/>
        <v>22.67</v>
      </c>
      <c r="R3973" s="12" t="s">
        <v>8274</v>
      </c>
      <c r="S3973" s="17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>
        <f t="shared" si="310"/>
        <v>21</v>
      </c>
      <c r="Q3974">
        <f t="shared" si="311"/>
        <v>26.38</v>
      </c>
      <c r="R3974" s="12" t="s">
        <v>8274</v>
      </c>
      <c r="S3974" s="17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>
        <f t="shared" si="310"/>
        <v>78</v>
      </c>
      <c r="Q3975">
        <f t="shared" si="311"/>
        <v>105.54</v>
      </c>
      <c r="R3975" s="12" t="s">
        <v>8274</v>
      </c>
      <c r="S3975" s="17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>
        <f t="shared" si="310"/>
        <v>32</v>
      </c>
      <c r="Q3976">
        <f t="shared" si="311"/>
        <v>29.09</v>
      </c>
      <c r="R3976" s="12" t="s">
        <v>8274</v>
      </c>
      <c r="S3976" s="17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>
        <f t="shared" si="310"/>
        <v>0</v>
      </c>
      <c r="Q3977">
        <f t="shared" si="311"/>
        <v>0</v>
      </c>
      <c r="R3977" s="12" t="s">
        <v>8274</v>
      </c>
      <c r="S3977" s="17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>
        <f t="shared" si="310"/>
        <v>48</v>
      </c>
      <c r="Q3978">
        <f t="shared" si="311"/>
        <v>62</v>
      </c>
      <c r="R3978" s="12" t="s">
        <v>8274</v>
      </c>
      <c r="S3978" s="17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>
        <f t="shared" si="310"/>
        <v>1</v>
      </c>
      <c r="Q3979">
        <f t="shared" si="311"/>
        <v>217.5</v>
      </c>
      <c r="R3979" s="12" t="s">
        <v>8274</v>
      </c>
      <c r="S3979" s="17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>
        <f t="shared" si="310"/>
        <v>11</v>
      </c>
      <c r="Q3980">
        <f t="shared" si="311"/>
        <v>26.75</v>
      </c>
      <c r="R3980" s="12" t="s">
        <v>8274</v>
      </c>
      <c r="S3980" s="17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>
        <f t="shared" si="310"/>
        <v>2</v>
      </c>
      <c r="Q3981">
        <f t="shared" si="311"/>
        <v>18.329999999999998</v>
      </c>
      <c r="R3981" s="12" t="s">
        <v>8274</v>
      </c>
      <c r="S3981" s="17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>
        <f t="shared" si="310"/>
        <v>18</v>
      </c>
      <c r="Q3982">
        <f t="shared" si="311"/>
        <v>64.290000000000006</v>
      </c>
      <c r="R3982" s="12" t="s">
        <v>8274</v>
      </c>
      <c r="S3982" s="17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>
        <f t="shared" si="310"/>
        <v>4</v>
      </c>
      <c r="Q3983">
        <f t="shared" si="311"/>
        <v>175</v>
      </c>
      <c r="R3983" s="12" t="s">
        <v>8274</v>
      </c>
      <c r="S3983" s="17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>
        <f t="shared" si="310"/>
        <v>20</v>
      </c>
      <c r="Q3984">
        <f t="shared" si="311"/>
        <v>34</v>
      </c>
      <c r="R3984" s="12" t="s">
        <v>8274</v>
      </c>
      <c r="S3984" s="17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>
        <f t="shared" si="310"/>
        <v>35</v>
      </c>
      <c r="Q3985">
        <f t="shared" si="311"/>
        <v>84.28</v>
      </c>
      <c r="R3985" s="12" t="s">
        <v>8274</v>
      </c>
      <c r="S3985" s="17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>
        <f t="shared" si="310"/>
        <v>6</v>
      </c>
      <c r="Q3986">
        <f t="shared" si="311"/>
        <v>9.5</v>
      </c>
      <c r="R3986" s="12" t="s">
        <v>8274</v>
      </c>
      <c r="S3986" s="17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>
        <f t="shared" si="310"/>
        <v>32</v>
      </c>
      <c r="Q3987">
        <f t="shared" si="311"/>
        <v>33.74</v>
      </c>
      <c r="R3987" s="12" t="s">
        <v>8274</v>
      </c>
      <c r="S3987" s="17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>
        <f t="shared" si="310"/>
        <v>10</v>
      </c>
      <c r="Q3988">
        <f t="shared" si="311"/>
        <v>37.54</v>
      </c>
      <c r="R3988" s="12" t="s">
        <v>8274</v>
      </c>
      <c r="S3988" s="17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>
        <f t="shared" si="310"/>
        <v>38</v>
      </c>
      <c r="Q3989">
        <f t="shared" si="311"/>
        <v>11.62</v>
      </c>
      <c r="R3989" s="12" t="s">
        <v>8274</v>
      </c>
      <c r="S3989" s="17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>
        <f t="shared" si="310"/>
        <v>2</v>
      </c>
      <c r="Q3990">
        <f t="shared" si="311"/>
        <v>8</v>
      </c>
      <c r="R3990" s="12" t="s">
        <v>8274</v>
      </c>
      <c r="S3990" s="17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>
        <f t="shared" si="310"/>
        <v>0</v>
      </c>
      <c r="Q3991">
        <f t="shared" si="311"/>
        <v>0</v>
      </c>
      <c r="R3991" s="12" t="s">
        <v>8274</v>
      </c>
      <c r="S3991" s="17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>
        <f t="shared" si="310"/>
        <v>4</v>
      </c>
      <c r="Q3992">
        <f t="shared" si="311"/>
        <v>23</v>
      </c>
      <c r="R3992" s="12" t="s">
        <v>8274</v>
      </c>
      <c r="S3992" s="17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>
        <f t="shared" si="310"/>
        <v>20</v>
      </c>
      <c r="Q3993">
        <f t="shared" si="311"/>
        <v>100</v>
      </c>
      <c r="R3993" s="12" t="s">
        <v>8274</v>
      </c>
      <c r="S3993" s="17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>
        <f t="shared" si="310"/>
        <v>5</v>
      </c>
      <c r="Q3994">
        <f t="shared" si="311"/>
        <v>60.11</v>
      </c>
      <c r="R3994" s="12" t="s">
        <v>8274</v>
      </c>
      <c r="S3994" s="17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>
        <f t="shared" si="310"/>
        <v>0</v>
      </c>
      <c r="Q3995">
        <f t="shared" si="311"/>
        <v>3</v>
      </c>
      <c r="R3995" s="12" t="s">
        <v>8274</v>
      </c>
      <c r="S3995" s="17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>
        <f t="shared" si="310"/>
        <v>0</v>
      </c>
      <c r="Q3996">
        <f t="shared" si="311"/>
        <v>5</v>
      </c>
      <c r="R3996" s="12" t="s">
        <v>8274</v>
      </c>
      <c r="S3996" s="17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>
        <f t="shared" si="310"/>
        <v>35</v>
      </c>
      <c r="Q3997">
        <f t="shared" si="311"/>
        <v>17.5</v>
      </c>
      <c r="R3997" s="12" t="s">
        <v>8274</v>
      </c>
      <c r="S3997" s="17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>
        <f t="shared" si="310"/>
        <v>17</v>
      </c>
      <c r="Q3998">
        <f t="shared" si="311"/>
        <v>29.24</v>
      </c>
      <c r="R3998" s="12" t="s">
        <v>8274</v>
      </c>
      <c r="S3998" s="17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>
        <f t="shared" si="310"/>
        <v>0</v>
      </c>
      <c r="Q3999">
        <f t="shared" si="311"/>
        <v>0</v>
      </c>
      <c r="R3999" s="12" t="s">
        <v>8274</v>
      </c>
      <c r="S3999" s="17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>
        <f t="shared" si="310"/>
        <v>57</v>
      </c>
      <c r="Q4000">
        <f t="shared" si="311"/>
        <v>59.58</v>
      </c>
      <c r="R4000" s="12" t="s">
        <v>8274</v>
      </c>
      <c r="S4000" s="17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>
        <f t="shared" si="310"/>
        <v>17</v>
      </c>
      <c r="Q4001">
        <f t="shared" si="311"/>
        <v>82.57</v>
      </c>
      <c r="R4001" s="12" t="s">
        <v>8274</v>
      </c>
      <c r="S4001" s="17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>
        <f t="shared" si="310"/>
        <v>0</v>
      </c>
      <c r="Q4002">
        <f t="shared" si="311"/>
        <v>10</v>
      </c>
      <c r="R4002" s="12" t="s">
        <v>8274</v>
      </c>
      <c r="S4002" s="17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>
        <f t="shared" si="310"/>
        <v>38</v>
      </c>
      <c r="Q4003">
        <f t="shared" si="311"/>
        <v>32.36</v>
      </c>
      <c r="R4003" s="12" t="s">
        <v>8274</v>
      </c>
      <c r="S4003" s="17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>
        <f t="shared" si="310"/>
        <v>2</v>
      </c>
      <c r="Q4004">
        <f t="shared" si="311"/>
        <v>5.75</v>
      </c>
      <c r="R4004" s="12" t="s">
        <v>8274</v>
      </c>
      <c r="S4004" s="17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>
        <f t="shared" si="310"/>
        <v>10</v>
      </c>
      <c r="Q4005">
        <f t="shared" si="311"/>
        <v>100.5</v>
      </c>
      <c r="R4005" s="12" t="s">
        <v>8274</v>
      </c>
      <c r="S4005" s="17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>
        <f t="shared" si="310"/>
        <v>0</v>
      </c>
      <c r="Q4006">
        <f t="shared" si="311"/>
        <v>1</v>
      </c>
      <c r="R4006" s="12" t="s">
        <v>8274</v>
      </c>
      <c r="S4006" s="17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>
        <f t="shared" si="310"/>
        <v>1</v>
      </c>
      <c r="Q4007">
        <f t="shared" si="311"/>
        <v>20</v>
      </c>
      <c r="R4007" s="12" t="s">
        <v>8274</v>
      </c>
      <c r="S4007" s="17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>
        <f t="shared" si="310"/>
        <v>0</v>
      </c>
      <c r="Q4008">
        <f t="shared" si="311"/>
        <v>2</v>
      </c>
      <c r="R4008" s="12" t="s">
        <v>8274</v>
      </c>
      <c r="S4008" s="17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>
        <f t="shared" si="310"/>
        <v>0</v>
      </c>
      <c r="Q4009">
        <f t="shared" si="311"/>
        <v>5</v>
      </c>
      <c r="R4009" s="12" t="s">
        <v>8274</v>
      </c>
      <c r="S4009" s="17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>
        <f t="shared" si="310"/>
        <v>6</v>
      </c>
      <c r="Q4010">
        <f t="shared" si="311"/>
        <v>15</v>
      </c>
      <c r="R4010" s="12" t="s">
        <v>8274</v>
      </c>
      <c r="S4010" s="17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>
        <f t="shared" si="310"/>
        <v>4</v>
      </c>
      <c r="Q4011">
        <f t="shared" si="311"/>
        <v>25</v>
      </c>
      <c r="R4011" s="12" t="s">
        <v>8274</v>
      </c>
      <c r="S4011" s="17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>
        <f t="shared" si="310"/>
        <v>24</v>
      </c>
      <c r="Q4012">
        <f t="shared" si="311"/>
        <v>45.84</v>
      </c>
      <c r="R4012" s="12" t="s">
        <v>8274</v>
      </c>
      <c r="S4012" s="17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>
        <f t="shared" si="310"/>
        <v>8</v>
      </c>
      <c r="Q4013">
        <f t="shared" si="311"/>
        <v>4.75</v>
      </c>
      <c r="R4013" s="12" t="s">
        <v>8274</v>
      </c>
      <c r="S4013" s="17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>
        <f t="shared" si="310"/>
        <v>0</v>
      </c>
      <c r="Q4014">
        <f t="shared" si="311"/>
        <v>0</v>
      </c>
      <c r="R4014" s="12" t="s">
        <v>8274</v>
      </c>
      <c r="S4014" s="17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>
        <f t="shared" si="310"/>
        <v>1</v>
      </c>
      <c r="Q4015">
        <f t="shared" si="311"/>
        <v>13</v>
      </c>
      <c r="R4015" s="12" t="s">
        <v>8274</v>
      </c>
      <c r="S4015" s="17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>
        <f t="shared" si="310"/>
        <v>0</v>
      </c>
      <c r="Q4016">
        <f t="shared" si="311"/>
        <v>0</v>
      </c>
      <c r="R4016" s="12" t="s">
        <v>8274</v>
      </c>
      <c r="S4016" s="17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>
        <f t="shared" si="310"/>
        <v>0</v>
      </c>
      <c r="Q4017">
        <f t="shared" si="311"/>
        <v>1</v>
      </c>
      <c r="R4017" s="12" t="s">
        <v>8274</v>
      </c>
      <c r="S4017" s="17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>
        <f t="shared" si="310"/>
        <v>14</v>
      </c>
      <c r="Q4018">
        <f t="shared" si="311"/>
        <v>10</v>
      </c>
      <c r="R4018" s="12" t="s">
        <v>8274</v>
      </c>
      <c r="S4018" s="17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>
        <f t="shared" si="310"/>
        <v>1</v>
      </c>
      <c r="Q4019">
        <f t="shared" si="311"/>
        <v>52.5</v>
      </c>
      <c r="R4019" s="12" t="s">
        <v>8274</v>
      </c>
      <c r="S4019" s="17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>
        <f t="shared" si="310"/>
        <v>9</v>
      </c>
      <c r="Q4020">
        <f t="shared" si="311"/>
        <v>32.5</v>
      </c>
      <c r="R4020" s="12" t="s">
        <v>8274</v>
      </c>
      <c r="S4020" s="17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>
        <f t="shared" si="310"/>
        <v>1</v>
      </c>
      <c r="Q4021">
        <f t="shared" si="311"/>
        <v>7.25</v>
      </c>
      <c r="R4021" s="12" t="s">
        <v>8274</v>
      </c>
      <c r="S4021" s="17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>
        <f t="shared" si="310"/>
        <v>17</v>
      </c>
      <c r="Q4022">
        <f t="shared" si="311"/>
        <v>33.33</v>
      </c>
      <c r="R4022" s="12" t="s">
        <v>8274</v>
      </c>
      <c r="S4022" s="17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>
        <f t="shared" si="310"/>
        <v>1</v>
      </c>
      <c r="Q4023">
        <f t="shared" si="311"/>
        <v>62.5</v>
      </c>
      <c r="R4023" s="12" t="s">
        <v>8274</v>
      </c>
      <c r="S4023" s="17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>
        <f t="shared" si="310"/>
        <v>70</v>
      </c>
      <c r="Q4024">
        <f t="shared" si="311"/>
        <v>63.56</v>
      </c>
      <c r="R4024" s="12" t="s">
        <v>8274</v>
      </c>
      <c r="S4024" s="17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>
        <f t="shared" si="310"/>
        <v>0</v>
      </c>
      <c r="Q4025">
        <f t="shared" si="311"/>
        <v>0</v>
      </c>
      <c r="R4025" s="12" t="s">
        <v>8274</v>
      </c>
      <c r="S4025" s="17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>
        <f t="shared" si="310"/>
        <v>1</v>
      </c>
      <c r="Q4026">
        <f t="shared" si="311"/>
        <v>10</v>
      </c>
      <c r="R4026" s="12" t="s">
        <v>8274</v>
      </c>
      <c r="S4026" s="17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>
        <f t="shared" si="310"/>
        <v>5</v>
      </c>
      <c r="Q4027">
        <f t="shared" si="311"/>
        <v>62.5</v>
      </c>
      <c r="R4027" s="12" t="s">
        <v>8274</v>
      </c>
      <c r="S4027" s="17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>
        <f t="shared" si="310"/>
        <v>0</v>
      </c>
      <c r="Q4028">
        <f t="shared" si="311"/>
        <v>0</v>
      </c>
      <c r="R4028" s="12" t="s">
        <v>8274</v>
      </c>
      <c r="S4028" s="17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>
        <f t="shared" si="310"/>
        <v>7</v>
      </c>
      <c r="Q4029">
        <f t="shared" si="311"/>
        <v>30.71</v>
      </c>
      <c r="R4029" s="12" t="s">
        <v>8274</v>
      </c>
      <c r="S4029" s="17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>
        <f t="shared" si="310"/>
        <v>28</v>
      </c>
      <c r="Q4030">
        <f t="shared" si="311"/>
        <v>51</v>
      </c>
      <c r="R4030" s="12" t="s">
        <v>8274</v>
      </c>
      <c r="S4030" s="17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>
        <f t="shared" si="310"/>
        <v>0</v>
      </c>
      <c r="Q4031">
        <f t="shared" si="311"/>
        <v>0</v>
      </c>
      <c r="R4031" s="12" t="s">
        <v>8274</v>
      </c>
      <c r="S4031" s="17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>
        <f t="shared" si="310"/>
        <v>16</v>
      </c>
      <c r="Q4032">
        <f t="shared" si="311"/>
        <v>66.67</v>
      </c>
      <c r="R4032" s="12" t="s">
        <v>8274</v>
      </c>
      <c r="S4032" s="17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>
        <f t="shared" si="310"/>
        <v>0</v>
      </c>
      <c r="Q4033">
        <f t="shared" si="311"/>
        <v>0</v>
      </c>
      <c r="R4033" s="12" t="s">
        <v>8274</v>
      </c>
      <c r="S4033" s="17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>
        <f t="shared" si="310"/>
        <v>7</v>
      </c>
      <c r="Q4034">
        <f t="shared" si="311"/>
        <v>59</v>
      </c>
      <c r="R4034" s="12" t="s">
        <v>8274</v>
      </c>
      <c r="S4034" s="17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>
        <f t="shared" ref="P4035:P4098" si="315">ROUND(E4035/D4035*100,0)</f>
        <v>26</v>
      </c>
      <c r="Q4035">
        <f t="shared" ref="Q4035:Q4098" si="316">IFERROR(ROUND(E4035/L4035,2),0)</f>
        <v>65.34</v>
      </c>
      <c r="R4035" s="12" t="s">
        <v>8274</v>
      </c>
      <c r="S4035" s="17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>
        <f t="shared" si="315"/>
        <v>1</v>
      </c>
      <c r="Q4036">
        <f t="shared" si="316"/>
        <v>100</v>
      </c>
      <c r="R4036" s="12" t="s">
        <v>8274</v>
      </c>
      <c r="S4036" s="17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>
        <f t="shared" si="315"/>
        <v>37</v>
      </c>
      <c r="Q4037">
        <f t="shared" si="316"/>
        <v>147.4</v>
      </c>
      <c r="R4037" s="12" t="s">
        <v>8274</v>
      </c>
      <c r="S4037" s="17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>
        <f t="shared" si="315"/>
        <v>47</v>
      </c>
      <c r="Q4038">
        <f t="shared" si="316"/>
        <v>166.06</v>
      </c>
      <c r="R4038" s="12" t="s">
        <v>8274</v>
      </c>
      <c r="S4038" s="17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>
        <f t="shared" si="315"/>
        <v>11</v>
      </c>
      <c r="Q4039">
        <f t="shared" si="316"/>
        <v>40</v>
      </c>
      <c r="R4039" s="12" t="s">
        <v>8274</v>
      </c>
      <c r="S4039" s="17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>
        <f t="shared" si="315"/>
        <v>12</v>
      </c>
      <c r="Q4040">
        <f t="shared" si="316"/>
        <v>75.25</v>
      </c>
      <c r="R4040" s="12" t="s">
        <v>8274</v>
      </c>
      <c r="S4040" s="17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>
        <f t="shared" si="315"/>
        <v>60</v>
      </c>
      <c r="Q4041">
        <f t="shared" si="316"/>
        <v>60</v>
      </c>
      <c r="R4041" s="12" t="s">
        <v>8274</v>
      </c>
      <c r="S4041" s="17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>
        <f t="shared" si="315"/>
        <v>31</v>
      </c>
      <c r="Q4042">
        <f t="shared" si="316"/>
        <v>1250</v>
      </c>
      <c r="R4042" s="12" t="s">
        <v>8274</v>
      </c>
      <c r="S4042" s="17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>
        <f t="shared" si="315"/>
        <v>0</v>
      </c>
      <c r="Q4043">
        <f t="shared" si="316"/>
        <v>10.5</v>
      </c>
      <c r="R4043" s="12" t="s">
        <v>8274</v>
      </c>
      <c r="S4043" s="17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>
        <f t="shared" si="315"/>
        <v>0</v>
      </c>
      <c r="Q4044">
        <f t="shared" si="316"/>
        <v>7</v>
      </c>
      <c r="R4044" s="12" t="s">
        <v>8274</v>
      </c>
      <c r="S4044" s="17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>
        <f t="shared" si="315"/>
        <v>0</v>
      </c>
      <c r="Q4045">
        <f t="shared" si="316"/>
        <v>0</v>
      </c>
      <c r="R4045" s="12" t="s">
        <v>8274</v>
      </c>
      <c r="S4045" s="17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>
        <f t="shared" si="315"/>
        <v>38</v>
      </c>
      <c r="Q4046">
        <f t="shared" si="316"/>
        <v>56.25</v>
      </c>
      <c r="R4046" s="12" t="s">
        <v>8274</v>
      </c>
      <c r="S4046" s="17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>
        <f t="shared" si="315"/>
        <v>0</v>
      </c>
      <c r="Q4047">
        <f t="shared" si="316"/>
        <v>1</v>
      </c>
      <c r="R4047" s="12" t="s">
        <v>8274</v>
      </c>
      <c r="S4047" s="17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>
        <f t="shared" si="315"/>
        <v>8</v>
      </c>
      <c r="Q4048">
        <f t="shared" si="316"/>
        <v>38.33</v>
      </c>
      <c r="R4048" s="12" t="s">
        <v>8274</v>
      </c>
      <c r="S4048" s="17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>
        <f t="shared" si="315"/>
        <v>2</v>
      </c>
      <c r="Q4049">
        <f t="shared" si="316"/>
        <v>27.5</v>
      </c>
      <c r="R4049" s="12" t="s">
        <v>8274</v>
      </c>
      <c r="S4049" s="17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>
        <f t="shared" si="315"/>
        <v>18</v>
      </c>
      <c r="Q4050">
        <f t="shared" si="316"/>
        <v>32.979999999999997</v>
      </c>
      <c r="R4050" s="12" t="s">
        <v>8274</v>
      </c>
      <c r="S4050" s="17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>
        <f t="shared" si="315"/>
        <v>0</v>
      </c>
      <c r="Q4051">
        <f t="shared" si="316"/>
        <v>16</v>
      </c>
      <c r="R4051" s="12" t="s">
        <v>8274</v>
      </c>
      <c r="S4051" s="17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>
        <f t="shared" si="315"/>
        <v>0</v>
      </c>
      <c r="Q4052">
        <f t="shared" si="316"/>
        <v>1</v>
      </c>
      <c r="R4052" s="12" t="s">
        <v>8274</v>
      </c>
      <c r="S4052" s="17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>
        <f t="shared" si="315"/>
        <v>0</v>
      </c>
      <c r="Q4053">
        <f t="shared" si="316"/>
        <v>0</v>
      </c>
      <c r="R4053" s="12" t="s">
        <v>8274</v>
      </c>
      <c r="S4053" s="17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>
        <f t="shared" si="315"/>
        <v>38</v>
      </c>
      <c r="Q4054">
        <f t="shared" si="316"/>
        <v>86.62</v>
      </c>
      <c r="R4054" s="12" t="s">
        <v>8274</v>
      </c>
      <c r="S4054" s="17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>
        <f t="shared" si="315"/>
        <v>22</v>
      </c>
      <c r="Q4055">
        <f t="shared" si="316"/>
        <v>55</v>
      </c>
      <c r="R4055" s="12" t="s">
        <v>8274</v>
      </c>
      <c r="S4055" s="17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>
        <f t="shared" si="315"/>
        <v>0</v>
      </c>
      <c r="Q4056">
        <f t="shared" si="316"/>
        <v>0</v>
      </c>
      <c r="R4056" s="12" t="s">
        <v>8274</v>
      </c>
      <c r="S4056" s="17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>
        <f t="shared" si="315"/>
        <v>18</v>
      </c>
      <c r="Q4057">
        <f t="shared" si="316"/>
        <v>41.95</v>
      </c>
      <c r="R4057" s="12" t="s">
        <v>8274</v>
      </c>
      <c r="S4057" s="17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>
        <f t="shared" si="315"/>
        <v>53</v>
      </c>
      <c r="Q4058">
        <f t="shared" si="316"/>
        <v>88.33</v>
      </c>
      <c r="R4058" s="12" t="s">
        <v>8274</v>
      </c>
      <c r="S4058" s="17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>
        <f t="shared" si="315"/>
        <v>22</v>
      </c>
      <c r="Q4059">
        <f t="shared" si="316"/>
        <v>129.16999999999999</v>
      </c>
      <c r="R4059" s="12" t="s">
        <v>8274</v>
      </c>
      <c r="S4059" s="17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>
        <f t="shared" si="315"/>
        <v>3</v>
      </c>
      <c r="Q4060">
        <f t="shared" si="316"/>
        <v>23.75</v>
      </c>
      <c r="R4060" s="12" t="s">
        <v>8274</v>
      </c>
      <c r="S4060" s="17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>
        <f t="shared" si="315"/>
        <v>3</v>
      </c>
      <c r="Q4061">
        <f t="shared" si="316"/>
        <v>35.71</v>
      </c>
      <c r="R4061" s="12" t="s">
        <v>8274</v>
      </c>
      <c r="S4061" s="17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>
        <f t="shared" si="315"/>
        <v>3</v>
      </c>
      <c r="Q4062">
        <f t="shared" si="316"/>
        <v>57</v>
      </c>
      <c r="R4062" s="12" t="s">
        <v>8274</v>
      </c>
      <c r="S4062" s="17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>
        <f t="shared" si="315"/>
        <v>0</v>
      </c>
      <c r="Q4063">
        <f t="shared" si="316"/>
        <v>0</v>
      </c>
      <c r="R4063" s="12" t="s">
        <v>8274</v>
      </c>
      <c r="S4063" s="17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>
        <f t="shared" si="315"/>
        <v>2</v>
      </c>
      <c r="Q4064">
        <f t="shared" si="316"/>
        <v>163.33000000000001</v>
      </c>
      <c r="R4064" s="12" t="s">
        <v>8274</v>
      </c>
      <c r="S4064" s="17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>
        <f t="shared" si="315"/>
        <v>1</v>
      </c>
      <c r="Q4065">
        <f t="shared" si="316"/>
        <v>15</v>
      </c>
      <c r="R4065" s="12" t="s">
        <v>8274</v>
      </c>
      <c r="S4065" s="17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>
        <f t="shared" si="315"/>
        <v>19</v>
      </c>
      <c r="Q4066">
        <f t="shared" si="316"/>
        <v>64.17</v>
      </c>
      <c r="R4066" s="12" t="s">
        <v>8274</v>
      </c>
      <c r="S4066" s="17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>
        <f t="shared" si="315"/>
        <v>1</v>
      </c>
      <c r="Q4067">
        <f t="shared" si="316"/>
        <v>6.75</v>
      </c>
      <c r="R4067" s="12" t="s">
        <v>8274</v>
      </c>
      <c r="S4067" s="17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>
        <f t="shared" si="315"/>
        <v>0</v>
      </c>
      <c r="Q4068">
        <f t="shared" si="316"/>
        <v>25</v>
      </c>
      <c r="R4068" s="12" t="s">
        <v>8274</v>
      </c>
      <c r="S4068" s="17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>
        <f t="shared" si="315"/>
        <v>61</v>
      </c>
      <c r="Q4069">
        <f t="shared" si="316"/>
        <v>179.12</v>
      </c>
      <c r="R4069" s="12" t="s">
        <v>8274</v>
      </c>
      <c r="S4069" s="17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>
        <f t="shared" si="315"/>
        <v>1</v>
      </c>
      <c r="Q4070">
        <f t="shared" si="316"/>
        <v>34.950000000000003</v>
      </c>
      <c r="R4070" s="12" t="s">
        <v>8274</v>
      </c>
      <c r="S4070" s="17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>
        <f t="shared" si="315"/>
        <v>34</v>
      </c>
      <c r="Q4071">
        <f t="shared" si="316"/>
        <v>33.08</v>
      </c>
      <c r="R4071" s="12" t="s">
        <v>8274</v>
      </c>
      <c r="S4071" s="17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>
        <f t="shared" si="315"/>
        <v>17</v>
      </c>
      <c r="Q4072">
        <f t="shared" si="316"/>
        <v>27.5</v>
      </c>
      <c r="R4072" s="12" t="s">
        <v>8274</v>
      </c>
      <c r="S4072" s="17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>
        <f t="shared" si="315"/>
        <v>0</v>
      </c>
      <c r="Q4073">
        <f t="shared" si="316"/>
        <v>0</v>
      </c>
      <c r="R4073" s="12" t="s">
        <v>8274</v>
      </c>
      <c r="S4073" s="17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>
        <f t="shared" si="315"/>
        <v>0</v>
      </c>
      <c r="Q4074">
        <f t="shared" si="316"/>
        <v>2</v>
      </c>
      <c r="R4074" s="12" t="s">
        <v>8274</v>
      </c>
      <c r="S4074" s="17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>
        <f t="shared" si="315"/>
        <v>1</v>
      </c>
      <c r="Q4075">
        <f t="shared" si="316"/>
        <v>18.5</v>
      </c>
      <c r="R4075" s="12" t="s">
        <v>8274</v>
      </c>
      <c r="S4075" s="17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>
        <f t="shared" si="315"/>
        <v>27</v>
      </c>
      <c r="Q4076">
        <f t="shared" si="316"/>
        <v>35</v>
      </c>
      <c r="R4076" s="12" t="s">
        <v>8274</v>
      </c>
      <c r="S4076" s="17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>
        <f t="shared" si="315"/>
        <v>29</v>
      </c>
      <c r="Q4077">
        <f t="shared" si="316"/>
        <v>44.31</v>
      </c>
      <c r="R4077" s="12" t="s">
        <v>8274</v>
      </c>
      <c r="S4077" s="17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>
        <f t="shared" si="315"/>
        <v>0</v>
      </c>
      <c r="Q4078">
        <f t="shared" si="316"/>
        <v>0</v>
      </c>
      <c r="R4078" s="12" t="s">
        <v>8274</v>
      </c>
      <c r="S4078" s="17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>
        <f t="shared" si="315"/>
        <v>9</v>
      </c>
      <c r="Q4079">
        <f t="shared" si="316"/>
        <v>222.5</v>
      </c>
      <c r="R4079" s="12" t="s">
        <v>8274</v>
      </c>
      <c r="S4079" s="17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>
        <f t="shared" si="315"/>
        <v>0</v>
      </c>
      <c r="Q4080">
        <f t="shared" si="316"/>
        <v>0</v>
      </c>
      <c r="R4080" s="12" t="s">
        <v>8274</v>
      </c>
      <c r="S4080" s="17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>
        <f t="shared" si="315"/>
        <v>0</v>
      </c>
      <c r="Q4081">
        <f t="shared" si="316"/>
        <v>5</v>
      </c>
      <c r="R4081" s="12" t="s">
        <v>8274</v>
      </c>
      <c r="S4081" s="17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>
        <f t="shared" si="315"/>
        <v>0</v>
      </c>
      <c r="Q4082">
        <f t="shared" si="316"/>
        <v>0</v>
      </c>
      <c r="R4082" s="12" t="s">
        <v>8274</v>
      </c>
      <c r="S4082" s="17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>
        <f t="shared" si="315"/>
        <v>16</v>
      </c>
      <c r="Q4083">
        <f t="shared" si="316"/>
        <v>29.17</v>
      </c>
      <c r="R4083" s="12" t="s">
        <v>8274</v>
      </c>
      <c r="S4083" s="17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>
        <f t="shared" si="315"/>
        <v>2</v>
      </c>
      <c r="Q4084">
        <f t="shared" si="316"/>
        <v>1.5</v>
      </c>
      <c r="R4084" s="12" t="s">
        <v>8274</v>
      </c>
      <c r="S4084" s="17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>
        <f t="shared" si="315"/>
        <v>22</v>
      </c>
      <c r="Q4085">
        <f t="shared" si="316"/>
        <v>126.5</v>
      </c>
      <c r="R4085" s="12" t="s">
        <v>8274</v>
      </c>
      <c r="S4085" s="17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>
        <f t="shared" si="315"/>
        <v>0</v>
      </c>
      <c r="Q4086">
        <f t="shared" si="316"/>
        <v>10</v>
      </c>
      <c r="R4086" s="12" t="s">
        <v>8274</v>
      </c>
      <c r="S4086" s="17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>
        <f t="shared" si="315"/>
        <v>0</v>
      </c>
      <c r="Q4087">
        <f t="shared" si="316"/>
        <v>10</v>
      </c>
      <c r="R4087" s="12" t="s">
        <v>8274</v>
      </c>
      <c r="S4087" s="17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>
        <f t="shared" si="315"/>
        <v>5</v>
      </c>
      <c r="Q4088">
        <f t="shared" si="316"/>
        <v>9.4</v>
      </c>
      <c r="R4088" s="12" t="s">
        <v>8274</v>
      </c>
      <c r="S4088" s="17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>
        <f t="shared" si="315"/>
        <v>0</v>
      </c>
      <c r="Q4089">
        <f t="shared" si="316"/>
        <v>0</v>
      </c>
      <c r="R4089" s="12" t="s">
        <v>8274</v>
      </c>
      <c r="S4089" s="17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>
        <f t="shared" si="315"/>
        <v>11</v>
      </c>
      <c r="Q4090">
        <f t="shared" si="316"/>
        <v>72</v>
      </c>
      <c r="R4090" s="12" t="s">
        <v>8274</v>
      </c>
      <c r="S4090" s="17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>
        <f t="shared" si="315"/>
        <v>5</v>
      </c>
      <c r="Q4091">
        <f t="shared" si="316"/>
        <v>30</v>
      </c>
      <c r="R4091" s="12" t="s">
        <v>8274</v>
      </c>
      <c r="S4091" s="17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>
        <f t="shared" si="315"/>
        <v>3</v>
      </c>
      <c r="Q4092">
        <f t="shared" si="316"/>
        <v>10.67</v>
      </c>
      <c r="R4092" s="12" t="s">
        <v>8274</v>
      </c>
      <c r="S4092" s="17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>
        <f t="shared" si="315"/>
        <v>13</v>
      </c>
      <c r="Q4093">
        <f t="shared" si="316"/>
        <v>25.5</v>
      </c>
      <c r="R4093" s="12" t="s">
        <v>8274</v>
      </c>
      <c r="S4093" s="17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>
        <f t="shared" si="315"/>
        <v>0</v>
      </c>
      <c r="Q4094">
        <f t="shared" si="316"/>
        <v>20</v>
      </c>
      <c r="R4094" s="12" t="s">
        <v>8274</v>
      </c>
      <c r="S4094" s="17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>
        <f t="shared" si="315"/>
        <v>2</v>
      </c>
      <c r="Q4095">
        <f t="shared" si="316"/>
        <v>15</v>
      </c>
      <c r="R4095" s="12" t="s">
        <v>8274</v>
      </c>
      <c r="S4095" s="17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>
        <f t="shared" si="315"/>
        <v>37</v>
      </c>
      <c r="Q4096">
        <f t="shared" si="316"/>
        <v>91.25</v>
      </c>
      <c r="R4096" s="12" t="s">
        <v>8274</v>
      </c>
      <c r="S4096" s="17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>
        <f t="shared" si="315"/>
        <v>3</v>
      </c>
      <c r="Q4097">
        <f t="shared" si="316"/>
        <v>800</v>
      </c>
      <c r="R4097" s="12" t="s">
        <v>8274</v>
      </c>
      <c r="S4097" s="17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>
        <f t="shared" si="315"/>
        <v>11</v>
      </c>
      <c r="Q4098">
        <f t="shared" si="316"/>
        <v>80</v>
      </c>
      <c r="R4098" s="12" t="s">
        <v>8274</v>
      </c>
      <c r="S4098" s="17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>
        <f t="shared" ref="P4099:P4115" si="320">ROUND(E4099/D4099*100,0)</f>
        <v>0</v>
      </c>
      <c r="Q4099">
        <f t="shared" ref="Q4099:Q4115" si="321">IFERROR(ROUND(E4099/L4099,2),0)</f>
        <v>0</v>
      </c>
      <c r="R4099" s="12" t="s">
        <v>8274</v>
      </c>
      <c r="S4099" s="17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>
        <f t="shared" si="320"/>
        <v>0</v>
      </c>
      <c r="Q4100">
        <f t="shared" si="321"/>
        <v>0</v>
      </c>
      <c r="R4100" s="12" t="s">
        <v>8274</v>
      </c>
      <c r="S4100" s="17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>
        <f t="shared" si="320"/>
        <v>1</v>
      </c>
      <c r="Q4101">
        <f t="shared" si="321"/>
        <v>50</v>
      </c>
      <c r="R4101" s="12" t="s">
        <v>8274</v>
      </c>
      <c r="S4101" s="17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>
        <f t="shared" si="320"/>
        <v>0</v>
      </c>
      <c r="Q4102">
        <f t="shared" si="321"/>
        <v>0</v>
      </c>
      <c r="R4102" s="12" t="s">
        <v>8274</v>
      </c>
      <c r="S4102" s="17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>
        <f t="shared" si="320"/>
        <v>0</v>
      </c>
      <c r="Q4103">
        <f t="shared" si="321"/>
        <v>0</v>
      </c>
      <c r="R4103" s="12" t="s">
        <v>8274</v>
      </c>
      <c r="S4103" s="17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>
        <f t="shared" si="320"/>
        <v>27</v>
      </c>
      <c r="Q4104">
        <f t="shared" si="321"/>
        <v>22.83</v>
      </c>
      <c r="R4104" s="12" t="s">
        <v>8274</v>
      </c>
      <c r="S4104" s="17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>
        <f t="shared" si="320"/>
        <v>10</v>
      </c>
      <c r="Q4105">
        <f t="shared" si="321"/>
        <v>16.670000000000002</v>
      </c>
      <c r="R4105" s="12" t="s">
        <v>8274</v>
      </c>
      <c r="S4105" s="17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>
        <f t="shared" si="320"/>
        <v>21</v>
      </c>
      <c r="Q4106">
        <f t="shared" si="321"/>
        <v>45.79</v>
      </c>
      <c r="R4106" s="12" t="s">
        <v>8274</v>
      </c>
      <c r="S4106" s="17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>
        <f t="shared" si="320"/>
        <v>7</v>
      </c>
      <c r="Q4107">
        <f t="shared" si="321"/>
        <v>383.33</v>
      </c>
      <c r="R4107" s="12" t="s">
        <v>8274</v>
      </c>
      <c r="S4107" s="17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>
        <f t="shared" si="320"/>
        <v>71</v>
      </c>
      <c r="Q4108">
        <f t="shared" si="321"/>
        <v>106.97</v>
      </c>
      <c r="R4108" s="12" t="s">
        <v>8274</v>
      </c>
      <c r="S4108" s="17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>
        <f t="shared" si="320"/>
        <v>2</v>
      </c>
      <c r="Q4109">
        <f t="shared" si="321"/>
        <v>10.25</v>
      </c>
      <c r="R4109" s="12" t="s">
        <v>8274</v>
      </c>
      <c r="S4109" s="17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>
        <f t="shared" si="320"/>
        <v>2</v>
      </c>
      <c r="Q4110">
        <f t="shared" si="321"/>
        <v>59</v>
      </c>
      <c r="R4110" s="12" t="s">
        <v>8274</v>
      </c>
      <c r="S4110" s="17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>
        <f t="shared" si="320"/>
        <v>0</v>
      </c>
      <c r="Q4111">
        <f t="shared" si="321"/>
        <v>0</v>
      </c>
      <c r="R4111" s="12" t="s">
        <v>8274</v>
      </c>
      <c r="S4111" s="17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>
        <f t="shared" si="320"/>
        <v>29</v>
      </c>
      <c r="Q4112">
        <f t="shared" si="321"/>
        <v>14.33</v>
      </c>
      <c r="R4112" s="12" t="s">
        <v>8274</v>
      </c>
      <c r="S4112" s="17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>
        <f t="shared" si="320"/>
        <v>3</v>
      </c>
      <c r="Q4113">
        <f t="shared" si="321"/>
        <v>15.67</v>
      </c>
      <c r="R4113" s="12" t="s">
        <v>8274</v>
      </c>
      <c r="S4113" s="17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>
        <f t="shared" si="320"/>
        <v>0</v>
      </c>
      <c r="Q4114">
        <f t="shared" si="321"/>
        <v>1</v>
      </c>
      <c r="R4114" s="12" t="s">
        <v>8274</v>
      </c>
      <c r="S4114" s="17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>
        <f t="shared" si="320"/>
        <v>0</v>
      </c>
      <c r="Q4115">
        <f t="shared" si="321"/>
        <v>1</v>
      </c>
      <c r="R4115" s="12" t="s">
        <v>8274</v>
      </c>
      <c r="S4115" s="17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P1:P1048576 Q1 S1:U1">
    <cfRule type="colorScale" priority="7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1DDAA-9203-4E92-9B3C-4C4D778C17DF}">
  <dimension ref="A1:D14"/>
  <sheetViews>
    <sheetView tabSelected="1"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3" t="s">
        <v>8222</v>
      </c>
      <c r="B1" t="s">
        <v>8223</v>
      </c>
    </row>
    <row r="3" spans="1:4" x14ac:dyDescent="0.25">
      <c r="A3" s="13" t="s">
        <v>8320</v>
      </c>
      <c r="B3" s="13" t="s">
        <v>8319</v>
      </c>
    </row>
    <row r="4" spans="1:4" x14ac:dyDescent="0.25">
      <c r="A4" s="13" t="s">
        <v>8317</v>
      </c>
      <c r="B4" t="s">
        <v>8219</v>
      </c>
      <c r="C4" t="s">
        <v>8218</v>
      </c>
      <c r="D4" t="s">
        <v>8318</v>
      </c>
    </row>
    <row r="5" spans="1:4" x14ac:dyDescent="0.25">
      <c r="A5" s="14" t="s">
        <v>8267</v>
      </c>
      <c r="B5" s="15">
        <v>31</v>
      </c>
      <c r="C5" s="15">
        <v>261</v>
      </c>
      <c r="D5" s="15">
        <v>292</v>
      </c>
    </row>
    <row r="6" spans="1:4" x14ac:dyDescent="0.25">
      <c r="A6" s="14" t="s">
        <v>8293</v>
      </c>
      <c r="B6" s="15">
        <v>15</v>
      </c>
      <c r="C6" s="15">
        <v>34</v>
      </c>
      <c r="D6" s="15">
        <v>49</v>
      </c>
    </row>
    <row r="7" spans="1:4" x14ac:dyDescent="0.25">
      <c r="A7" s="14" t="s">
        <v>8290</v>
      </c>
      <c r="B7" s="15"/>
      <c r="C7" s="15">
        <v>52</v>
      </c>
      <c r="D7" s="15">
        <v>52</v>
      </c>
    </row>
    <row r="8" spans="1:4" x14ac:dyDescent="0.25">
      <c r="A8" s="14" t="s">
        <v>8288</v>
      </c>
      <c r="B8" s="15">
        <v>23</v>
      </c>
      <c r="C8" s="15"/>
      <c r="D8" s="15">
        <v>23</v>
      </c>
    </row>
    <row r="9" spans="1:4" x14ac:dyDescent="0.25">
      <c r="A9" s="14" t="s">
        <v>8282</v>
      </c>
      <c r="B9" s="15">
        <v>19</v>
      </c>
      <c r="C9" s="15">
        <v>490</v>
      </c>
      <c r="D9" s="15">
        <v>509</v>
      </c>
    </row>
    <row r="10" spans="1:4" x14ac:dyDescent="0.25">
      <c r="A10" s="14" t="s">
        <v>8295</v>
      </c>
      <c r="B10" s="15"/>
      <c r="C10" s="15">
        <v>62</v>
      </c>
      <c r="D10" s="15">
        <v>62</v>
      </c>
    </row>
    <row r="11" spans="1:4" x14ac:dyDescent="0.25">
      <c r="A11" s="14" t="s">
        <v>8279</v>
      </c>
      <c r="B11" s="15">
        <v>22</v>
      </c>
      <c r="C11" s="15">
        <v>69</v>
      </c>
      <c r="D11" s="15">
        <v>91</v>
      </c>
    </row>
    <row r="12" spans="1:4" x14ac:dyDescent="0.25">
      <c r="A12" s="14" t="s">
        <v>8276</v>
      </c>
      <c r="B12" s="15">
        <v>121</v>
      </c>
      <c r="C12" s="15">
        <v>158</v>
      </c>
      <c r="D12" s="15">
        <v>279</v>
      </c>
    </row>
    <row r="13" spans="1:4" x14ac:dyDescent="0.25">
      <c r="A13" s="14" t="s">
        <v>8274</v>
      </c>
      <c r="B13" s="15">
        <v>26</v>
      </c>
      <c r="C13" s="15">
        <v>525</v>
      </c>
      <c r="D13" s="15">
        <v>551</v>
      </c>
    </row>
    <row r="14" spans="1:4" x14ac:dyDescent="0.25">
      <c r="A14" s="14" t="s">
        <v>8318</v>
      </c>
      <c r="B14" s="15">
        <v>257</v>
      </c>
      <c r="C14" s="15">
        <v>1651</v>
      </c>
      <c r="D14" s="15">
        <v>1908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6002F-5C0F-4F08-9023-BD7DC911A1A3}">
  <dimension ref="A1:F47"/>
  <sheetViews>
    <sheetView topLeftCell="A10" zoomScale="80" zoomScaleNormal="80" workbookViewId="0">
      <selection activeCell="C2" sqref="C2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1" spans="1:6" x14ac:dyDescent="0.25">
      <c r="A1" s="13" t="s">
        <v>8222</v>
      </c>
      <c r="B1" t="s">
        <v>8223</v>
      </c>
    </row>
    <row r="2" spans="1:6" x14ac:dyDescent="0.25">
      <c r="A2" s="13" t="s">
        <v>8322</v>
      </c>
      <c r="B2" t="s">
        <v>8321</v>
      </c>
    </row>
    <row r="4" spans="1:6" x14ac:dyDescent="0.25">
      <c r="A4" s="13" t="s">
        <v>8320</v>
      </c>
      <c r="B4" s="13" t="s">
        <v>8319</v>
      </c>
    </row>
    <row r="5" spans="1:6" x14ac:dyDescent="0.25">
      <c r="A5" s="13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4" t="s">
        <v>8273</v>
      </c>
      <c r="B6" s="15"/>
      <c r="C6" s="15">
        <v>78</v>
      </c>
      <c r="D6" s="15"/>
      <c r="E6" s="15"/>
      <c r="F6" s="15">
        <v>78</v>
      </c>
    </row>
    <row r="7" spans="1:6" x14ac:dyDescent="0.25">
      <c r="A7" s="14" t="s">
        <v>8301</v>
      </c>
      <c r="B7" s="15">
        <v>16</v>
      </c>
      <c r="C7" s="15"/>
      <c r="D7" s="15"/>
      <c r="E7" s="15"/>
      <c r="F7" s="15">
        <v>16</v>
      </c>
    </row>
    <row r="8" spans="1:6" x14ac:dyDescent="0.25">
      <c r="A8" s="14" t="s">
        <v>8289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8315</v>
      </c>
      <c r="B9" s="15"/>
      <c r="C9" s="15">
        <v>32</v>
      </c>
      <c r="D9" s="15"/>
      <c r="E9" s="15"/>
      <c r="F9" s="15">
        <v>32</v>
      </c>
    </row>
    <row r="10" spans="1:6" x14ac:dyDescent="0.25">
      <c r="A10" s="14" t="s">
        <v>8311</v>
      </c>
      <c r="B10" s="15"/>
      <c r="C10" s="15"/>
      <c r="D10" s="15"/>
      <c r="E10" s="15">
        <v>33</v>
      </c>
      <c r="F10" s="15">
        <v>33</v>
      </c>
    </row>
    <row r="11" spans="1:6" x14ac:dyDescent="0.25">
      <c r="A11" s="14" t="s">
        <v>8272</v>
      </c>
      <c r="B11" s="15"/>
      <c r="C11" s="15"/>
      <c r="D11" s="15"/>
      <c r="E11" s="15">
        <v>164</v>
      </c>
      <c r="F11" s="15">
        <v>164</v>
      </c>
    </row>
    <row r="12" spans="1:6" x14ac:dyDescent="0.25">
      <c r="A12" s="14" t="s">
        <v>8271</v>
      </c>
      <c r="B12" s="15"/>
      <c r="C12" s="15">
        <v>52</v>
      </c>
      <c r="D12" s="15"/>
      <c r="E12" s="15"/>
      <c r="F12" s="15">
        <v>52</v>
      </c>
    </row>
    <row r="13" spans="1:6" x14ac:dyDescent="0.25">
      <c r="A13" s="14" t="s">
        <v>8287</v>
      </c>
      <c r="B13" s="15"/>
      <c r="C13" s="15"/>
      <c r="D13" s="15"/>
      <c r="E13" s="15">
        <v>30</v>
      </c>
      <c r="F13" s="15">
        <v>30</v>
      </c>
    </row>
    <row r="14" spans="1:6" x14ac:dyDescent="0.25">
      <c r="A14" s="14" t="s">
        <v>8304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25">
      <c r="A15" s="14" t="s">
        <v>8281</v>
      </c>
      <c r="B15" s="15"/>
      <c r="C15" s="15">
        <v>34</v>
      </c>
      <c r="D15" s="15"/>
      <c r="E15" s="15"/>
      <c r="F15" s="15">
        <v>34</v>
      </c>
    </row>
    <row r="16" spans="1:6" x14ac:dyDescent="0.25">
      <c r="A16" s="14" t="s">
        <v>8294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25">
      <c r="A17" s="14" t="s">
        <v>8305</v>
      </c>
      <c r="B17" s="15"/>
      <c r="C17" s="15">
        <v>13</v>
      </c>
      <c r="D17" s="15"/>
      <c r="E17" s="15"/>
      <c r="F17" s="15">
        <v>13</v>
      </c>
    </row>
    <row r="18" spans="1:6" x14ac:dyDescent="0.25">
      <c r="A18" s="14" t="s">
        <v>8306</v>
      </c>
      <c r="B18" s="15"/>
      <c r="C18" s="15"/>
      <c r="D18" s="15"/>
      <c r="E18" s="15">
        <v>103</v>
      </c>
      <c r="F18" s="15">
        <v>103</v>
      </c>
    </row>
    <row r="19" spans="1:6" x14ac:dyDescent="0.25">
      <c r="A19" s="14" t="s">
        <v>8286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25">
      <c r="A20" s="14" t="s">
        <v>8285</v>
      </c>
      <c r="B20" s="15"/>
      <c r="C20" s="15">
        <v>53</v>
      </c>
      <c r="D20" s="15"/>
      <c r="E20" s="15"/>
      <c r="F20" s="15">
        <v>53</v>
      </c>
    </row>
    <row r="21" spans="1:6" x14ac:dyDescent="0.25">
      <c r="A21" s="14" t="s">
        <v>8313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25">
      <c r="A22" s="14" t="s">
        <v>8284</v>
      </c>
      <c r="B22" s="15"/>
      <c r="C22" s="15"/>
      <c r="D22" s="15"/>
      <c r="E22" s="15">
        <v>14</v>
      </c>
      <c r="F22" s="15">
        <v>14</v>
      </c>
    </row>
    <row r="23" spans="1:6" x14ac:dyDescent="0.25">
      <c r="A23" s="14" t="s">
        <v>8292</v>
      </c>
      <c r="B23" s="15"/>
      <c r="C23" s="15">
        <v>23</v>
      </c>
      <c r="D23" s="15"/>
      <c r="E23" s="15"/>
      <c r="F23" s="15">
        <v>23</v>
      </c>
    </row>
    <row r="24" spans="1:6" x14ac:dyDescent="0.25">
      <c r="A24" s="14" t="s">
        <v>8316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5">
      <c r="A25" s="14" t="s">
        <v>8300</v>
      </c>
      <c r="B25" s="15"/>
      <c r="C25" s="15">
        <v>14</v>
      </c>
      <c r="D25" s="15"/>
      <c r="E25" s="15"/>
      <c r="F25" s="15">
        <v>14</v>
      </c>
    </row>
    <row r="26" spans="1:6" x14ac:dyDescent="0.25">
      <c r="A26" s="14" t="s">
        <v>8280</v>
      </c>
      <c r="B26" s="15"/>
      <c r="C26" s="15"/>
      <c r="D26" s="15"/>
      <c r="E26" s="15">
        <v>49</v>
      </c>
      <c r="F26" s="15">
        <v>49</v>
      </c>
    </row>
    <row r="27" spans="1:6" x14ac:dyDescent="0.25">
      <c r="A27" s="14" t="s">
        <v>8307</v>
      </c>
      <c r="B27" s="15"/>
      <c r="C27" s="15">
        <v>11</v>
      </c>
      <c r="D27" s="15"/>
      <c r="E27" s="15"/>
      <c r="F27" s="15">
        <v>11</v>
      </c>
    </row>
    <row r="28" spans="1:6" x14ac:dyDescent="0.25">
      <c r="A28" s="14" t="s">
        <v>8296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25">
      <c r="A29" s="14" t="s">
        <v>8302</v>
      </c>
      <c r="B29" s="15"/>
      <c r="C29" s="15">
        <v>13</v>
      </c>
      <c r="D29" s="15"/>
      <c r="E29" s="15"/>
      <c r="F29" s="15">
        <v>13</v>
      </c>
    </row>
    <row r="30" spans="1:6" x14ac:dyDescent="0.25">
      <c r="A30" s="14" t="s">
        <v>8275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25">
      <c r="A31" s="14" t="s">
        <v>8303</v>
      </c>
      <c r="B31" s="15"/>
      <c r="C31" s="15"/>
      <c r="D31" s="15"/>
      <c r="E31" s="15">
        <v>35</v>
      </c>
      <c r="F31" s="15">
        <v>35</v>
      </c>
    </row>
    <row r="32" spans="1:6" x14ac:dyDescent="0.25">
      <c r="A32" s="14" t="s">
        <v>8299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4" t="s">
        <v>8310</v>
      </c>
      <c r="B33" s="15"/>
      <c r="C33" s="15">
        <v>14</v>
      </c>
      <c r="D33" s="15"/>
      <c r="E33" s="15"/>
      <c r="F33" s="15">
        <v>14</v>
      </c>
    </row>
    <row r="34" spans="1:6" x14ac:dyDescent="0.25">
      <c r="A34" s="14" t="s">
        <v>8283</v>
      </c>
      <c r="B34" s="15"/>
      <c r="C34" s="15"/>
      <c r="D34" s="15"/>
      <c r="E34" s="15">
        <v>240</v>
      </c>
      <c r="F34" s="15">
        <v>240</v>
      </c>
    </row>
    <row r="35" spans="1:6" x14ac:dyDescent="0.25">
      <c r="A35" s="14" t="s">
        <v>8270</v>
      </c>
      <c r="B35" s="15">
        <v>31</v>
      </c>
      <c r="C35" s="15"/>
      <c r="D35" s="15"/>
      <c r="E35" s="15"/>
      <c r="F35" s="15">
        <v>31</v>
      </c>
    </row>
    <row r="36" spans="1:6" x14ac:dyDescent="0.25">
      <c r="A36" s="14" t="s">
        <v>8269</v>
      </c>
      <c r="B36" s="15"/>
      <c r="C36" s="15"/>
      <c r="D36" s="15"/>
      <c r="E36" s="15">
        <v>48</v>
      </c>
      <c r="F36" s="15">
        <v>48</v>
      </c>
    </row>
    <row r="37" spans="1:6" x14ac:dyDescent="0.25">
      <c r="A37" s="14" t="s">
        <v>8309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25">
      <c r="A38" s="14" t="s">
        <v>8312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25">
      <c r="A39" s="14" t="s">
        <v>8314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25">
      <c r="A40" s="14" t="s">
        <v>8308</v>
      </c>
      <c r="B40" s="15"/>
      <c r="C40" s="15"/>
      <c r="D40" s="15"/>
      <c r="E40" s="15">
        <v>52</v>
      </c>
      <c r="F40" s="15">
        <v>52</v>
      </c>
    </row>
    <row r="41" spans="1:6" x14ac:dyDescent="0.25">
      <c r="A41" s="14" t="s">
        <v>8268</v>
      </c>
      <c r="B41" s="15"/>
      <c r="C41" s="15"/>
      <c r="D41" s="15"/>
      <c r="E41" s="15">
        <v>49</v>
      </c>
      <c r="F41" s="15">
        <v>49</v>
      </c>
    </row>
    <row r="42" spans="1:6" x14ac:dyDescent="0.25">
      <c r="A42" s="14" t="s">
        <v>8298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25">
      <c r="A43" s="14" t="s">
        <v>8291</v>
      </c>
      <c r="B43" s="15"/>
      <c r="C43" s="15">
        <v>73</v>
      </c>
      <c r="D43" s="15"/>
      <c r="E43" s="15"/>
      <c r="F43" s="15">
        <v>73</v>
      </c>
    </row>
    <row r="44" spans="1:6" x14ac:dyDescent="0.25">
      <c r="A44" s="14" t="s">
        <v>8278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25">
      <c r="A45" s="14" t="s">
        <v>8277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25">
      <c r="A46" s="14" t="s">
        <v>8297</v>
      </c>
      <c r="B46" s="15">
        <v>19</v>
      </c>
      <c r="C46" s="15"/>
      <c r="D46" s="15"/>
      <c r="E46" s="15"/>
      <c r="F46" s="15">
        <v>19</v>
      </c>
    </row>
    <row r="47" spans="1:6" x14ac:dyDescent="0.25">
      <c r="A47" s="14" t="s">
        <v>8318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B8117-9D61-4DE8-A74F-8DF7950C7453}">
  <dimension ref="A1:E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8322</v>
      </c>
      <c r="B1" t="s">
        <v>8274</v>
      </c>
    </row>
    <row r="2" spans="1:5" x14ac:dyDescent="0.25">
      <c r="A2" s="13" t="s">
        <v>8266</v>
      </c>
      <c r="B2" t="s">
        <v>8321</v>
      </c>
    </row>
    <row r="4" spans="1:5" x14ac:dyDescent="0.25">
      <c r="A4" s="13" t="s">
        <v>8320</v>
      </c>
      <c r="B4" s="13" t="s">
        <v>8319</v>
      </c>
    </row>
    <row r="5" spans="1:5" x14ac:dyDescent="0.25">
      <c r="A5" s="13" t="s">
        <v>8317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8" t="s">
        <v>8332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8" t="s">
        <v>8333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8" t="s">
        <v>8334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8" t="s">
        <v>8335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8" t="s">
        <v>8326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8" t="s">
        <v>8336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8" t="s">
        <v>8327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8" t="s">
        <v>8328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8" t="s">
        <v>8329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8" t="s">
        <v>8330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8" t="s">
        <v>8331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8" t="s">
        <v>8337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8" t="s">
        <v>8318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3375F-80AD-4ACB-AE56-2F8D2A3AB357}">
  <dimension ref="A1:H12"/>
  <sheetViews>
    <sheetView workbookViewId="0">
      <selection activeCell="A4" sqref="A4"/>
    </sheetView>
  </sheetViews>
  <sheetFormatPr defaultRowHeight="15" x14ac:dyDescent="0.25"/>
  <cols>
    <col min="1" max="1" width="30.140625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3" t="s">
        <v>8339</v>
      </c>
      <c r="B1" t="s">
        <v>8350</v>
      </c>
      <c r="C1" t="s">
        <v>8351</v>
      </c>
      <c r="D1" t="s">
        <v>8352</v>
      </c>
      <c r="E1" t="s">
        <v>8353</v>
      </c>
      <c r="F1" t="s">
        <v>8354</v>
      </c>
      <c r="G1" t="s">
        <v>8355</v>
      </c>
      <c r="H1" t="s">
        <v>8356</v>
      </c>
    </row>
    <row r="2" spans="1:8" x14ac:dyDescent="0.25">
      <c r="A2" t="s">
        <v>8357</v>
      </c>
      <c r="B2">
        <f>COUNTIFS(Kickstarter!F:F,"successful",Kickstarter!D:D,"&lt;1000",Kickstarter!O:O, "plays")</f>
        <v>141</v>
      </c>
      <c r="C2">
        <f>COUNTIFS(Kickstarter!F:F,"failed",Kickstarter!D:D,"&lt;1000",Kickstarter!O:O, "plays")</f>
        <v>45</v>
      </c>
      <c r="D2">
        <f>COUNTIFS(Kickstarter!F:F,"canceled",Kickstarter!D:D, "&gt;1000",Kickstarter!O:O, "plays")</f>
        <v>0</v>
      </c>
      <c r="E2">
        <f>SUM(B2:D2)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25">
      <c r="A3" t="s">
        <v>8358</v>
      </c>
      <c r="B3">
        <f>COUNTIFS(Kickstarter!F:F,"successful",Kickstarter!D:D,"&gt;999",Kickstarter!D:D,"&lt;4999",Kickstarter!O:O, "plays")</f>
        <v>387</v>
      </c>
      <c r="C3">
        <f>COUNTIFS(Kickstarter!F:F,"failed",Kickstarter!D:D,"&gt;999",Kickstarter!D:D,"&lt;4999",Kickstarter!O:O, "plays")</f>
        <v>146</v>
      </c>
      <c r="D3">
        <f>COUNTIFS(Kickstarter!F:F,"canceled",Kickstarter!D:D,"&gt;999",Kickstarter!D:D,"&lt;4999",Kickstarter!O:O, "plays")</f>
        <v>0</v>
      </c>
      <c r="E3">
        <f>SUM(B3:D3)</f>
        <v>533</v>
      </c>
      <c r="F3" s="24">
        <f t="shared" ref="F3:F12" si="0">(B3/E3)</f>
        <v>0.726078799249531</v>
      </c>
      <c r="G3" s="24">
        <f t="shared" ref="G3:G12" si="1">(C3/E3)</f>
        <v>0.27392120075046905</v>
      </c>
      <c r="H3" s="24">
        <f t="shared" ref="H3:H12" si="2">(D3/E3)</f>
        <v>0</v>
      </c>
    </row>
    <row r="4" spans="1:8" x14ac:dyDescent="0.25">
      <c r="A4" t="s">
        <v>8359</v>
      </c>
      <c r="B4">
        <f>COUNTIFS(Kickstarter!F:F,"successful",Kickstarter!D:D,"&gt;4999",Kickstarter!D:D,"&lt;9999",Kickstarter!O:O, "plays")</f>
        <v>93</v>
      </c>
      <c r="C4">
        <f>COUNTIFS(Kickstarter!F:F,"failed",Kickstarter!D:D,"&gt;4999",Kickstarter!D:D,"&lt;9999",Kickstarter!O:O, "plays")</f>
        <v>76</v>
      </c>
      <c r="D4">
        <f>COUNTIFS(Kickstarter!F:F,"canceled",Kickstarter!F:F,"&gt;4999",Kickstarter!F:F,"&lt;9999",Kickstarter!Q:Q, "plays")</f>
        <v>0</v>
      </c>
      <c r="E4">
        <f>SUM(B4:D4)</f>
        <v>169</v>
      </c>
      <c r="F4" s="24">
        <f t="shared" si="0"/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5">
      <c r="A5" t="s">
        <v>8360</v>
      </c>
      <c r="B5">
        <f>COUNTIFS(Kickstarter!F:F,"successful",Kickstarter!D:D,"&gt;9999",Kickstarter!D:D,"&lt;14999",Kickstarter!O:O, "plays")</f>
        <v>39</v>
      </c>
      <c r="C5">
        <f>COUNTIFS(Kickstarter!F:F,"failed",Kickstarter!D:D,"&gt;9999",Kickstarter!D:D,"&lt;14999",Kickstarter!O:O, "plays")</f>
        <v>33</v>
      </c>
      <c r="D5">
        <f>COUNTIFS(Kickstarter!F:F,"canceled",Kickstarter!D:D,"&gt;9999",Kickstarter!D:D,"&lt;14999",Kickstarter!O:O, "plays")</f>
        <v>0</v>
      </c>
      <c r="E5">
        <f t="shared" ref="E5:E12" si="3">SUM(B5:D5)</f>
        <v>72</v>
      </c>
      <c r="F5" s="24">
        <f t="shared" si="0"/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5">
      <c r="A6" t="s">
        <v>8361</v>
      </c>
      <c r="B6">
        <f>COUNTIFS(Kickstarter!F:F,"successful",Kickstarter!D:D,"&gt;14999",Kickstarter!D:D,"&lt;19999",Kickstarter!O:O, "plays")</f>
        <v>12</v>
      </c>
      <c r="C6">
        <f>COUNTIFS(Kickstarter!F:F,"failed",Kickstarter!D:D,"&gt;14999",Kickstarter!D:D,"&gt;19999",Kickstarter!O:O, "plays")</f>
        <v>41</v>
      </c>
      <c r="D6">
        <f>COUNTIFS(Kickstarter!F:F,"canceled",Kickstarter!D:D,"&gt;14999",Kickstarter!D:D,"&gt;19999",Kickstarter!O:O, "plays")</f>
        <v>0</v>
      </c>
      <c r="E6">
        <f t="shared" si="3"/>
        <v>53</v>
      </c>
      <c r="F6" s="24">
        <f t="shared" si="0"/>
        <v>0.22641509433962265</v>
      </c>
      <c r="G6" s="24">
        <f t="shared" si="1"/>
        <v>0.77358490566037741</v>
      </c>
      <c r="H6" s="24">
        <f t="shared" si="2"/>
        <v>0</v>
      </c>
    </row>
    <row r="7" spans="1:8" x14ac:dyDescent="0.25">
      <c r="A7" t="s">
        <v>8362</v>
      </c>
      <c r="B7">
        <f>COUNTIFS(Kickstarter!F:F,"successful",Kickstarter!D:D,"&gt;19999",Kickstarter!D:D,"&lt;24999",Kickstarter!O:O, "plays")</f>
        <v>9</v>
      </c>
      <c r="C7">
        <f>COUNTIFS(Kickstarter!F:F,"failed",Kickstarter!D:D,"&gt;19999",Kickstarter!D:D,"&lt;24999",Kickstarter!O:O, "plays")</f>
        <v>11</v>
      </c>
      <c r="D7">
        <f>COUNTIFS(Kickstarter!F:F,"canceled",Kickstarter!D:D,"&gt;19999",Kickstarter!D:D,"&lt;24999",Kickstarter!O:O, "plays")</f>
        <v>0</v>
      </c>
      <c r="E7">
        <f t="shared" si="3"/>
        <v>20</v>
      </c>
      <c r="F7" s="24">
        <f t="shared" si="0"/>
        <v>0.45</v>
      </c>
      <c r="G7" s="24">
        <f t="shared" si="1"/>
        <v>0.55000000000000004</v>
      </c>
      <c r="H7" s="24">
        <f t="shared" si="2"/>
        <v>0</v>
      </c>
    </row>
    <row r="8" spans="1:8" x14ac:dyDescent="0.25">
      <c r="A8" t="s">
        <v>8363</v>
      </c>
      <c r="B8">
        <f>COUNTIFS(Kickstarter!F:F,"successful",Kickstarter!D:D,"&gt;24999",Kickstarter!D:D,"&lt;29999",Kickstarter!O:O, "plays")</f>
        <v>1</v>
      </c>
      <c r="C8">
        <f>COUNTIFS(Kickstarter!F:F,"failed",Kickstarter!D:D,"&gt;24999",Kickstarter!D:D,"&lt;29999",Kickstarter!O:O, "plays")</f>
        <v>4</v>
      </c>
      <c r="D8">
        <f>COUNTIFS(Kickstarter!F:F,"canceled",Kickstarter!D:D,"&gt;24999",Kickstarter!D:D,"&lt;29999",Kickstarter!O:O, "plays")</f>
        <v>0</v>
      </c>
      <c r="E8">
        <f t="shared" si="3"/>
        <v>5</v>
      </c>
      <c r="F8" s="24">
        <f t="shared" si="0"/>
        <v>0.2</v>
      </c>
      <c r="G8" s="24">
        <f t="shared" si="1"/>
        <v>0.8</v>
      </c>
      <c r="H8" s="24">
        <f t="shared" si="2"/>
        <v>0</v>
      </c>
    </row>
    <row r="9" spans="1:8" x14ac:dyDescent="0.25">
      <c r="A9" t="s">
        <v>8364</v>
      </c>
      <c r="B9">
        <f>COUNTIFS(Kickstarter!F:F,"successful",Kickstarter!D:D,"&gt;29999",Kickstarter!D:D,"&lt;34999",Kickstarter!O:O, "plays")</f>
        <v>3</v>
      </c>
      <c r="C9">
        <f>COUNTIFS(Kickstarter!F:F,"failed",Kickstarter!D:D,"&gt;29999",Kickstarter!D:D,"&lt;34999",Kickstarter!O:O, "plays")</f>
        <v>8</v>
      </c>
      <c r="D9">
        <f>COUNTIFS(Kickstarter!F:F,"canceled",Kickstarter!D:D,"&gt;29999",Kickstarter!D:D,"&gt;34999",Kickstarter!O:O, "plays")</f>
        <v>0</v>
      </c>
      <c r="E9">
        <f t="shared" si="3"/>
        <v>11</v>
      </c>
      <c r="F9" s="24">
        <f t="shared" si="0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5">
      <c r="A10" t="s">
        <v>8365</v>
      </c>
      <c r="B10">
        <f>COUNTIFS(Kickstarter!F:F,"successful",Kickstarter!D:D,"&gt;34999",Kickstarter!D:D,"&lt;44999",Kickstarter!O:O, "plays")</f>
        <v>6</v>
      </c>
      <c r="C10">
        <f>COUNTIFS(Kickstarter!F:F,"failed",Kickstarter!D:D,"&gt;34999",Kickstarter!D:D,"&gt;44999",Kickstarter!O:O, "plays")</f>
        <v>15</v>
      </c>
      <c r="D10">
        <f>COUNTIFS(Kickstarter!F:F,"canceled",Kickstarter!D:D,"&gt;34999",Kickstarter!D:D,"&lt;44999",Kickstarter!O:O, "plays")</f>
        <v>0</v>
      </c>
      <c r="E10">
        <f t="shared" si="3"/>
        <v>21</v>
      </c>
      <c r="F10" s="24">
        <f t="shared" si="0"/>
        <v>0.2857142857142857</v>
      </c>
      <c r="G10" s="24">
        <f t="shared" si="1"/>
        <v>0.7142857142857143</v>
      </c>
      <c r="H10" s="24">
        <f t="shared" si="2"/>
        <v>0</v>
      </c>
    </row>
    <row r="11" spans="1:8" x14ac:dyDescent="0.25">
      <c r="A11" t="s">
        <v>8366</v>
      </c>
      <c r="B11">
        <f>COUNTIFS(Kickstarter!F:F,"successful",Kickstarter!D:D,"&gt;44999",Kickstarter!D:D,"&lt;50000",Kickstarter!O:O, "plays")</f>
        <v>0</v>
      </c>
      <c r="C11">
        <f>COUNTIFS(Kickstarter!F:F,"failed",Kickstarter!D:D,"&gt;44999",Kickstarter!D:D,"&lt;50000",Kickstarter!O:O, "plays")</f>
        <v>1</v>
      </c>
      <c r="D11">
        <f>COUNTIFS(Kickstarter!F:F,"canceled",Kickstarter!D:D,"&gt;44999",Kickstarter!D:D,"&lt;50000",Kickstarter!O:O, "plays")</f>
        <v>0</v>
      </c>
      <c r="E11">
        <f t="shared" si="3"/>
        <v>1</v>
      </c>
      <c r="F11" s="24">
        <f t="shared" si="0"/>
        <v>0</v>
      </c>
      <c r="G11" s="24">
        <f t="shared" si="1"/>
        <v>1</v>
      </c>
      <c r="H11" s="24">
        <f t="shared" si="2"/>
        <v>0</v>
      </c>
    </row>
    <row r="12" spans="1:8" x14ac:dyDescent="0.25">
      <c r="A12" t="s">
        <v>8367</v>
      </c>
      <c r="B12">
        <f>COUNTIFS(Kickstarter!F:F,"successful",Kickstarter!D:D,"&gt;50000",Kickstarter!O:O, "plays")</f>
        <v>2</v>
      </c>
      <c r="C12">
        <f>COUNTIFS(Kickstarter!F:F,"failed",Kickstarter!D:D,"&gt;50000",Kickstarter!O:O, "plays")</f>
        <v>10</v>
      </c>
      <c r="D12">
        <f>COUNTIFS(Kickstarter!D:D,"&gt;50000",Kickstarter!F:F,"canceled",Kickstarter!O:O, "plays")</f>
        <v>0</v>
      </c>
      <c r="E12">
        <f t="shared" si="3"/>
        <v>12</v>
      </c>
      <c r="F12" s="24">
        <f t="shared" si="0"/>
        <v>0.16666666666666666</v>
      </c>
      <c r="G12" s="24">
        <f t="shared" si="1"/>
        <v>0.83333333333333337</v>
      </c>
      <c r="H12" s="24">
        <f t="shared" si="2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7B17-1BC5-4021-97CF-41598D5C6CA4}">
  <dimension ref="A1:C6"/>
  <sheetViews>
    <sheetView workbookViewId="0">
      <selection activeCell="A11" sqref="A11"/>
    </sheetView>
  </sheetViews>
  <sheetFormatPr defaultRowHeight="15" x14ac:dyDescent="0.25"/>
  <cols>
    <col min="1" max="1" width="15.28515625" customWidth="1"/>
    <col min="2" max="2" width="15" customWidth="1"/>
    <col min="3" max="3" width="14.7109375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21" t="e">
        <f>AVERAGE(#REF!)</f>
        <v>#REF!</v>
      </c>
      <c r="C2" s="22" t="e">
        <f>AVERAGE(#REF!)</f>
        <v>#REF!</v>
      </c>
    </row>
    <row r="3" spans="1:3" x14ac:dyDescent="0.25">
      <c r="A3" t="s">
        <v>8346</v>
      </c>
      <c r="B3" s="22" t="e">
        <f>MEDIAN(#REF!)</f>
        <v>#REF!</v>
      </c>
      <c r="C3" s="22" t="e">
        <f>MEDIAN(#REF!)</f>
        <v>#REF!</v>
      </c>
    </row>
    <row r="4" spans="1:3" x14ac:dyDescent="0.25">
      <c r="B4" s="22"/>
      <c r="C4" s="22"/>
    </row>
    <row r="5" spans="1:3" x14ac:dyDescent="0.25">
      <c r="A5" t="s">
        <v>8347</v>
      </c>
      <c r="B5" s="22" t="e">
        <f>AVERAGE(#REF!)</f>
        <v>#REF!</v>
      </c>
      <c r="C5" s="22" t="e">
        <f>AVERAGE(#REF!)</f>
        <v>#REF!</v>
      </c>
    </row>
    <row r="6" spans="1:3" x14ac:dyDescent="0.25">
      <c r="A6" t="s">
        <v>8348</v>
      </c>
      <c r="B6" s="21" t="e">
        <f>MEDIAN(#REF!)</f>
        <v>#REF!</v>
      </c>
      <c r="C6" s="22" t="e">
        <f>MEDIAN(#REF!)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68AFD-2CBA-4DF6-9300-BBCAD056D9A9}">
  <dimension ref="A1:F6"/>
  <sheetViews>
    <sheetView zoomScale="80" zoomScaleNormal="80" workbookViewId="0">
      <selection activeCell="B13" sqref="B13"/>
    </sheetView>
  </sheetViews>
  <sheetFormatPr defaultRowHeight="15" x14ac:dyDescent="0.25"/>
  <cols>
    <col min="1" max="1" width="37.7109375" customWidth="1"/>
    <col min="2" max="2" width="66.42578125" customWidth="1"/>
    <col min="5" max="5" width="19" customWidth="1"/>
  </cols>
  <sheetData>
    <row r="1" spans="1:6" s="1" customFormat="1" x14ac:dyDescent="0.25">
      <c r="A1" s="1" t="s">
        <v>8338</v>
      </c>
      <c r="B1" s="1" t="s">
        <v>8342</v>
      </c>
      <c r="C1" s="1" t="s">
        <v>8339</v>
      </c>
      <c r="D1" s="1" t="s">
        <v>8340</v>
      </c>
      <c r="E1" s="1" t="s">
        <v>8265</v>
      </c>
      <c r="F1" s="1" t="s">
        <v>8341</v>
      </c>
    </row>
    <row r="2" spans="1:6" ht="35.25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20">
        <f>VLOOKUP(A2, Kickstarter!B:Q, 16,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London</cp:lastModifiedBy>
  <dcterms:created xsi:type="dcterms:W3CDTF">2017-04-20T15:17:24Z</dcterms:created>
  <dcterms:modified xsi:type="dcterms:W3CDTF">2022-06-10T02:11:19Z</dcterms:modified>
</cp:coreProperties>
</file>