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eral\Documents\UFSC\UFSCRemote\MET\Lista1\"/>
    </mc:Choice>
  </mc:AlternateContent>
  <xr:revisionPtr revIDLastSave="0" documentId="13_ncr:1_{C8E8DFE5-6A42-4960-9E56-5E66480B939D}" xr6:coauthVersionLast="47" xr6:coauthVersionMax="47" xr10:uidLastSave="{00000000-0000-0000-0000-000000000000}"/>
  <bookViews>
    <workbookView xWindow="-120" yWindow="-120" windowWidth="20730" windowHeight="11160" activeTab="2" xr2:uid="{26E4293C-DD8E-44CF-AF72-7DE9A538A427}"/>
  </bookViews>
  <sheets>
    <sheet name="Hoja1" sheetId="1" r:id="rId1"/>
    <sheet name="rho" sheetId="2" r:id="rId2"/>
    <sheet name="Hoja2" sheetId="4" r:id="rId3"/>
    <sheet name="m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C4" i="4"/>
  <c r="C5" i="4"/>
  <c r="C6" i="4"/>
  <c r="C7" i="4"/>
  <c r="C8" i="4"/>
  <c r="C9" i="4"/>
  <c r="C10" i="4"/>
  <c r="C11" i="4"/>
  <c r="C12" i="4"/>
  <c r="C13" i="4"/>
  <c r="C14" i="4"/>
  <c r="C15" i="4"/>
  <c r="B6" i="4"/>
  <c r="B7" i="4"/>
  <c r="B8" i="4"/>
  <c r="B9" i="4"/>
  <c r="B10" i="4"/>
  <c r="B11" i="4"/>
  <c r="B12" i="4"/>
  <c r="B13" i="4"/>
  <c r="B14" i="4"/>
  <c r="B15" i="4"/>
  <c r="B5" i="4"/>
  <c r="C4" i="3"/>
  <c r="C5" i="3"/>
  <c r="C6" i="3"/>
  <c r="C7" i="3"/>
  <c r="C8" i="3"/>
  <c r="C9" i="3"/>
  <c r="C10" i="3"/>
  <c r="C11" i="3"/>
  <c r="C12" i="3"/>
  <c r="B4" i="3"/>
  <c r="B5" i="3"/>
  <c r="B6" i="3"/>
  <c r="B7" i="3"/>
  <c r="B8" i="3"/>
  <c r="B9" i="3"/>
  <c r="B10" i="3"/>
  <c r="B11" i="3"/>
  <c r="B12" i="3"/>
  <c r="B3" i="3"/>
  <c r="C3" i="3"/>
  <c r="C4" i="2"/>
  <c r="C5" i="2"/>
  <c r="C6" i="2"/>
  <c r="C7" i="2"/>
  <c r="C8" i="2"/>
  <c r="C9" i="2"/>
  <c r="C10" i="2"/>
  <c r="C11" i="2"/>
  <c r="C12" i="2"/>
  <c r="C3" i="2"/>
  <c r="B4" i="2"/>
  <c r="B5" i="2"/>
  <c r="B6" i="2"/>
  <c r="B7" i="2"/>
  <c r="B8" i="2"/>
  <c r="B9" i="2"/>
  <c r="B10" i="2"/>
  <c r="B11" i="2"/>
  <c r="B12" i="2"/>
  <c r="B3" i="2"/>
  <c r="H3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B4" i="1"/>
  <c r="B5" i="1"/>
  <c r="B6" i="1"/>
  <c r="B7" i="1"/>
  <c r="B8" i="1"/>
  <c r="B9" i="1"/>
  <c r="B10" i="1"/>
  <c r="B11" i="1"/>
  <c r="B12" i="1"/>
  <c r="B13" i="1"/>
  <c r="B3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<sst xmlns="http://schemas.openxmlformats.org/spreadsheetml/2006/main" count="24" uniqueCount="20">
  <si>
    <t>r</t>
  </si>
  <si>
    <t>u</t>
  </si>
  <si>
    <t>u/U</t>
  </si>
  <si>
    <t>r/R</t>
  </si>
  <si>
    <t>u/U 7</t>
  </si>
  <si>
    <t>n=2</t>
  </si>
  <si>
    <t>n=5</t>
  </si>
  <si>
    <t>n=7</t>
  </si>
  <si>
    <t>n=10</t>
  </si>
  <si>
    <t>rho</t>
  </si>
  <si>
    <t>Visc Laminar</t>
  </si>
  <si>
    <t>Visc Turbulento</t>
  </si>
  <si>
    <t>Nu</t>
  </si>
  <si>
    <t>Visc</t>
  </si>
  <si>
    <t>Dens Laminar</t>
  </si>
  <si>
    <t>Dens Turbulento</t>
  </si>
  <si>
    <t>Le/D</t>
  </si>
  <si>
    <t>Laminar</t>
  </si>
  <si>
    <t>RE</t>
  </si>
  <si>
    <t>Turbulento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</si>
</sst>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Hoja1!$F$15</c:f>
              <c:strCache>
                <c:ptCount val="1"/>
                <c:pt idx="0">
                  <c:v>n=2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Hoja1!$F$3:$F$13</c:f>
              <c:numCache>
                <c:formatCode>General</c:formatCode>
                <c:ptCount val="11"/>
                <c:pt idx="0">
                  <c:v>1</c:v>
                </c:pt>
                <c:pt idx="1">
                  <c:v>0.94868329805051377</c:v>
                </c:pt>
                <c:pt idx="2">
                  <c:v>0.89442719099991586</c:v>
                </c:pt>
                <c:pt idx="3">
                  <c:v>0.83666002653407556</c:v>
                </c:pt>
                <c:pt idx="4">
                  <c:v>0.7745966692414834</c:v>
                </c:pt>
                <c:pt idx="5">
                  <c:v>0.70710678118654757</c:v>
                </c:pt>
                <c:pt idx="6">
                  <c:v>0.63245553203367588</c:v>
                </c:pt>
                <c:pt idx="7">
                  <c:v>0.54772255750516619</c:v>
                </c:pt>
                <c:pt idx="8">
                  <c:v>0.44721359549995787</c:v>
                </c:pt>
                <c:pt idx="9">
                  <c:v>0.31622776601683789</c:v>
                </c:pt>
                <c:pt idx="10">
                  <c:v>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8A-9603-4AE2B5DF7630}"/>
            </c:ext>
          </c:extLst>
        </c:ser>
        <c:ser>
          <c:idx val="1"/>
          <c:order val="1"/>
          <c:tx>
            <c:strRef>
              <c:f>Hoja1!$G$15</c:f>
              <c:strCache>
                <c:ptCount val="1"/>
                <c:pt idx="0">
                  <c:v>n=5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Hoja1!$G$3:$G$13</c:f>
              <c:numCache>
                <c:formatCode>General</c:formatCode>
                <c:ptCount val="11"/>
                <c:pt idx="0">
                  <c:v>1</c:v>
                </c:pt>
                <c:pt idx="1">
                  <c:v>0.9791483623609768</c:v>
                </c:pt>
                <c:pt idx="2">
                  <c:v>0.956352499790037</c:v>
                </c:pt>
                <c:pt idx="3">
                  <c:v>0.93114991509483769</c:v>
                </c:pt>
                <c:pt idx="4">
                  <c:v>0.90288045144743423</c:v>
                </c:pt>
                <c:pt idx="5">
                  <c:v>0.87055056329612412</c:v>
                </c:pt>
                <c:pt idx="6">
                  <c:v>0.83255320740187311</c:v>
                </c:pt>
                <c:pt idx="7">
                  <c:v>0.7860030855966228</c:v>
                </c:pt>
                <c:pt idx="8">
                  <c:v>0.72477966367769553</c:v>
                </c:pt>
                <c:pt idx="9">
                  <c:v>0.63095734448019314</c:v>
                </c:pt>
                <c:pt idx="10">
                  <c:v>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2-478A-9603-4AE2B5DF7630}"/>
            </c:ext>
          </c:extLst>
        </c:ser>
        <c:ser>
          <c:idx val="2"/>
          <c:order val="2"/>
          <c:tx>
            <c:strRef>
              <c:f>Hoja1!$H$15</c:f>
              <c:strCache>
                <c:ptCount val="1"/>
                <c:pt idx="0">
                  <c:v>n=7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Hoja1!$H$3:$H$13</c:f>
              <c:numCache>
                <c:formatCode>General</c:formatCode>
                <c:ptCount val="11"/>
                <c:pt idx="0">
                  <c:v>1</c:v>
                </c:pt>
                <c:pt idx="1">
                  <c:v>0.98506120544111553</c:v>
                </c:pt>
                <c:pt idx="2">
                  <c:v>0.96862508592699736</c:v>
                </c:pt>
                <c:pt idx="3">
                  <c:v>0.9503227992486909</c:v>
                </c:pt>
                <c:pt idx="4">
                  <c:v>0.92962398749878128</c:v>
                </c:pt>
                <c:pt idx="5">
                  <c:v>0.90572366426390671</c:v>
                </c:pt>
                <c:pt idx="6">
                  <c:v>0.87730666212374153</c:v>
                </c:pt>
                <c:pt idx="7">
                  <c:v>0.84198244434502034</c:v>
                </c:pt>
                <c:pt idx="8">
                  <c:v>0.79459740470185225</c:v>
                </c:pt>
                <c:pt idx="9">
                  <c:v>0.71968567300115205</c:v>
                </c:pt>
                <c:pt idx="10">
                  <c:v>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2-478A-9603-4AE2B5DF7630}"/>
            </c:ext>
          </c:extLst>
        </c:ser>
        <c:ser>
          <c:idx val="3"/>
          <c:order val="3"/>
          <c:tx>
            <c:strRef>
              <c:f>Hoja1!$I$15</c:f>
              <c:strCache>
                <c:ptCount val="1"/>
                <c:pt idx="0">
                  <c:v>n=10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Hoja1!$I$3:$I$13</c:f>
              <c:numCache>
                <c:formatCode>General</c:formatCode>
                <c:ptCount val="11"/>
                <c:pt idx="0">
                  <c:v>1</c:v>
                </c:pt>
                <c:pt idx="1">
                  <c:v>0.98951925820621445</c:v>
                </c:pt>
                <c:pt idx="2">
                  <c:v>0.97793276854292854</c:v>
                </c:pt>
                <c:pt idx="3">
                  <c:v>0.96496109511981765</c:v>
                </c:pt>
                <c:pt idx="4">
                  <c:v>0.95020021650567643</c:v>
                </c:pt>
                <c:pt idx="5">
                  <c:v>0.93303299153680741</c:v>
                </c:pt>
                <c:pt idx="6">
                  <c:v>0.91244353655548083</c:v>
                </c:pt>
                <c:pt idx="7">
                  <c:v>0.88656815056521332</c:v>
                </c:pt>
                <c:pt idx="8">
                  <c:v>0.85133992252078461</c:v>
                </c:pt>
                <c:pt idx="9">
                  <c:v>0.79432823472428149</c:v>
                </c:pt>
                <c:pt idx="10">
                  <c:v>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2-478A-9603-4AE2B5DF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51248"/>
        <c:axId val="599750768"/>
      </c:scatterChart>
      <c:valAx>
        <c:axId val="5997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u/U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50768"/>
        <c:crosses val="autoZero"/>
        <c:crossBetween val="midCat"/>
      </c:valAx>
      <c:valAx>
        <c:axId val="599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r/R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118438320209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5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rho!$B$1</c:f>
              <c:strCache>
                <c:ptCount val="1"/>
                <c:pt idx="0">
                  <c:v>Dens Laminar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0.17499999999999999"/>
                  <c:y val="0.11111111111111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ρ</a:t>
                    </a:r>
                    <a:r>
                      <a:rPr lang="el-GR" sz="14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1/2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4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891-4599-9058-CAB289A95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rho!$A$3:$A$12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rho!$B$3:$B$12</c:f>
              <c:numCache>
                <c:formatCode>General</c:formatCode>
                <c:ptCount val="1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1-4599-9058-CAB289A951ED}"/>
            </c:ext>
          </c:extLst>
        </c:ser>
        <c:ser>
          <c:idx val="1"/>
          <c:order val="1"/>
          <c:tx>
            <c:strRef>
              <c:f>rho!$C$1</c:f>
              <c:strCache>
                <c:ptCount val="1"/>
                <c:pt idx="0">
                  <c:v>Dens Turbulento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24444444444444444"/>
                  <c:y val="-0.143518518518518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600"/>
                      <a:t>ρ</a:t>
                    </a:r>
                    <a:r>
                      <a:rPr lang="el-GR" sz="1600" baseline="30000"/>
                      <a:t>4/5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891-4599-9058-CAB289A95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rho!$A$3:$A$12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rho!$C$3:$C$12</c:f>
              <c:numCache>
                <c:formatCode>General</c:formatCode>
                <c:ptCount val="10"/>
                <c:pt idx="0">
                  <c:v>1</c:v>
                </c:pt>
                <c:pt idx="1">
                  <c:v>1.7411011265922482</c:v>
                </c:pt>
                <c:pt idx="2">
                  <c:v>2.4082246852806923</c:v>
                </c:pt>
                <c:pt idx="3">
                  <c:v>3.031433133020796</c:v>
                </c:pt>
                <c:pt idx="4">
                  <c:v>3.6238983183884779</c:v>
                </c:pt>
                <c:pt idx="5">
                  <c:v>4.192962712629476</c:v>
                </c:pt>
                <c:pt idx="6">
                  <c:v>4.7432763938033666</c:v>
                </c:pt>
                <c:pt idx="7">
                  <c:v>5.2780316430915768</c:v>
                </c:pt>
                <c:pt idx="8">
                  <c:v>5.7995461347952899</c:v>
                </c:pt>
                <c:pt idx="9">
                  <c:v>6.3095734448019343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91-4599-9058-CAB289A9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14911"/>
        <c:axId val="858506271"/>
      </c:scatterChart>
      <c:valAx>
        <c:axId val="8585149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Densidade </a:t>
                </a:r>
                <a:r>
                  <a:rPr lang="el-GR" sz="1200"/>
                  <a:t>ρ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58506271"/>
        <c:crosses val="autoZero"/>
        <c:crossBetween val="midCat"/>
      </c:valAx>
      <c:valAx>
        <c:axId val="858506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58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3099300087489"/>
          <c:y val="5.706000291630213E-2"/>
          <c:w val="0.66960236220472436"/>
          <c:h val="0.6521223388743073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Hoja2!$C$3</c:f>
              <c:strCache>
                <c:ptCount val="1"/>
                <c:pt idx="0">
                  <c:v>Turbulento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3333333333333339"/>
                  <c:y val="-0.1064814814814814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2-4BF9-87C0-957E7A1FA2CF}"/>
                </c:ext>
              </c:extLst>
            </c:dLbl>
            <c:dLbl>
              <c:idx val="7"/>
              <c:layout>
                <c:manualLayout>
                  <c:x val="-0.11666666666666667"/>
                  <c:y val="-6.4814814814814825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F2-4BF9-87C0-957E7A1FA2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Hoja2!$A$4:$A$11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Hoja2!$C$4:$C$11</c:f>
              <c:numCache>
                <c:formatCode>General</c:formatCode>
                <c:ptCount val="8"/>
                <c:pt idx="0">
                  <c:v>18.19481638480061</c:v>
                </c:pt>
                <c:pt idx="1">
                  <c:v>20.422990867896232</c:v>
                </c:pt>
                <c:pt idx="2">
                  <c:v>21.850827389148883</c:v>
                </c:pt>
                <c:pt idx="3">
                  <c:v>22.924032162182414</c:v>
                </c:pt>
                <c:pt idx="4">
                  <c:v>23.792642436644382</c:v>
                </c:pt>
                <c:pt idx="5">
                  <c:v>24.526724468478605</c:v>
                </c:pt>
                <c:pt idx="6">
                  <c:v>25.165024094018083</c:v>
                </c:pt>
                <c:pt idx="7">
                  <c:v>25.73135609627322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2-4BF9-87C0-957E7A1F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45007"/>
        <c:axId val="310045967"/>
      </c:scatterChart>
      <c:scatterChart>
        <c:scatterStyle val="smoothMarker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Laminar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5.8333333333333334E-2"/>
                  <c:y val="0.111111111111111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F2-4BF9-87C0-957E7A1FA2CF}"/>
                </c:ext>
              </c:extLst>
            </c:dLbl>
            <c:dLbl>
              <c:idx val="7"/>
              <c:layout>
                <c:manualLayout>
                  <c:x val="2.7777777777777776E-2"/>
                  <c:y val="8.3333333333333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F2-4BF9-87C0-957E7A1FA2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Hoja2!$A$4:$A$11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Hoja2!$B$4:$B$11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2-4BF9-87C0-957E7A1F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74863"/>
        <c:axId val="235870831"/>
      </c:scatterChart>
      <c:valAx>
        <c:axId val="3100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5967"/>
        <c:crosses val="autoZero"/>
        <c:crossBetween val="midCat"/>
      </c:valAx>
      <c:valAx>
        <c:axId val="3100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 Turbulento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5007"/>
        <c:crosses val="autoZero"/>
        <c:crossBetween val="midCat"/>
      </c:valAx>
      <c:valAx>
        <c:axId val="235870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 Laminar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74863"/>
        <c:crosses val="max"/>
        <c:crossBetween val="midCat"/>
      </c:valAx>
      <c:valAx>
        <c:axId val="312074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8708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mu!$B$1</c:f>
              <c:strCache>
                <c:ptCount val="1"/>
                <c:pt idx="0">
                  <c:v>Visc Laminar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3.0555555555555555E-2"/>
                  <c:y val="-0.12037037037037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μ</a:t>
                    </a:r>
                    <a:r>
                      <a:rPr lang="el-GR" sz="14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-1/6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4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AF2-427B-9A08-E84D7838E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mu!$A$3:$A$12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mu!$B$3:$B$12</c:f>
              <c:numCache>
                <c:formatCode>General</c:formatCode>
                <c:ptCount val="10"/>
                <c:pt idx="0">
                  <c:v>1</c:v>
                </c:pt>
                <c:pt idx="1">
                  <c:v>0.89089871814033927</c:v>
                </c:pt>
                <c:pt idx="2">
                  <c:v>0.83268317765560429</c:v>
                </c:pt>
                <c:pt idx="3">
                  <c:v>0.79370052598409968</c:v>
                </c:pt>
                <c:pt idx="4">
                  <c:v>0.76472449133173004</c:v>
                </c:pt>
                <c:pt idx="5">
                  <c:v>0.74183637559040227</c:v>
                </c:pt>
                <c:pt idx="6">
                  <c:v>0.72302002639948382</c:v>
                </c:pt>
                <c:pt idx="7">
                  <c:v>0.70710678118654757</c:v>
                </c:pt>
                <c:pt idx="8">
                  <c:v>0.69336127435063477</c:v>
                </c:pt>
                <c:pt idx="9">
                  <c:v>0.68129206905796125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2-427B-9A08-E84D7838EE20}"/>
            </c:ext>
          </c:extLst>
        </c:ser>
        <c:ser>
          <c:idx val="1"/>
          <c:order val="1"/>
          <c:tx>
            <c:strRef>
              <c:f>mu!$C$1</c:f>
              <c:strCache>
                <c:ptCount val="1"/>
                <c:pt idx="0">
                  <c:v>Visc Turbulento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7222222222222222"/>
                  <c:y val="0.180555555555555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μ</a:t>
                    </a:r>
                    <a:r>
                      <a:rPr lang="el-GR" sz="14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-7/15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4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AF2-427B-9A08-E84D7838E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mu!$A$3:$A$12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mu!$C$3:$C$12</c:f>
              <c:numCache>
                <c:formatCode>General</c:formatCode>
                <c:ptCount val="10"/>
                <c:pt idx="0">
                  <c:v>1</c:v>
                </c:pt>
                <c:pt idx="1">
                  <c:v>0.72363461872018908</c:v>
                </c:pt>
                <c:pt idx="2">
                  <c:v>0.59888497079304126</c:v>
                </c:pt>
                <c:pt idx="3">
                  <c:v>0.52364706141031336</c:v>
                </c:pt>
                <c:pt idx="4">
                  <c:v>0.4718609068030119</c:v>
                </c:pt>
                <c:pt idx="5">
                  <c:v>0.43337389749707406</c:v>
                </c:pt>
                <c:pt idx="6">
                  <c:v>0.40329321421611641</c:v>
                </c:pt>
                <c:pt idx="7">
                  <c:v>0.37892914162759955</c:v>
                </c:pt>
                <c:pt idx="8">
                  <c:v>0.35866320824178194</c:v>
                </c:pt>
                <c:pt idx="9">
                  <c:v>0.34145488738336016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2-427B-9A08-E84D7838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14911"/>
        <c:axId val="858506271"/>
      </c:scatterChart>
      <c:valAx>
        <c:axId val="8585149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Viscosidade µ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8506271"/>
        <c:crosses val="autoZero"/>
        <c:crossBetween val="midCat"/>
      </c:valAx>
      <c:valAx>
        <c:axId val="858506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8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126699</xdr:colOff>
      <xdr:row>3</xdr:row>
      <xdr:rowOff>3235</xdr:rowOff>
    </xdr:from>
    <xdr:to>
      <xdr:col>15</xdr:col>
      <xdr:colOff>115916</xdr:colOff>
      <xdr:row>17</xdr:row>
      <xdr:rowOff>104595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983B05-FBE3-1F7C-1FCC-48ADB5808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</xdr:row>
      <xdr:rowOff>128587</xdr:rowOff>
    </xdr:from>
    <xdr:to>
      <xdr:col>9</xdr:col>
      <xdr:colOff>657225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CC53E-F8E2-3EE4-EA7E-6954381D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53BFD7-DD9E-4DF6-5604-00F8B890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33337</xdr:rowOff>
    </xdr:from>
    <xdr:to>
      <xdr:col>11</xdr:col>
      <xdr:colOff>247650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801878-1EF5-4385-93B5-F33DB97D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176B-7585-4448-92B9-36AA2986388C}">
  <dimension ref="A1:I15"/>
  <sheetViews>
    <sheetView zoomScale="106" zoomScaleNormal="106" workbookViewId="0">
      <selection activeCell="I18" sqref="I18"/>
    </sheetView>
  </sheetViews>
  <sheetFormatPr baseColWidth="10" defaultRowHeight="15" x14ac:dyDescent="0.25"/>
  <sheetData>
    <row r="1" spans="1:9" x14ac:dyDescent="0.25">
      <c r="F1">
        <v>2</v>
      </c>
      <c r="G1">
        <v>5</v>
      </c>
      <c r="H1">
        <v>7</v>
      </c>
      <c r="I1">
        <v>10</v>
      </c>
    </row>
    <row r="2" spans="1:9" x14ac:dyDescent="0.25">
      <c r="A2" t="s">
        <v>0</v>
      </c>
      <c r="B2" t="s">
        <v>3</v>
      </c>
      <c r="C2" t="s">
        <v>1</v>
      </c>
      <c r="D2" t="s">
        <v>2</v>
      </c>
      <c r="F2" t="s">
        <v>4</v>
      </c>
    </row>
    <row r="3" spans="1:9" x14ac:dyDescent="0.25">
      <c r="A3">
        <v>0</v>
      </c>
      <c r="B3">
        <f>A3/1</f>
        <v>0</v>
      </c>
      <c r="C3">
        <v>1</v>
      </c>
      <c r="D3">
        <f>C3/1</f>
        <v>1</v>
      </c>
      <c r="F3">
        <f>(1-B3)^(1/$F$1)</f>
        <v>1</v>
      </c>
      <c r="G3">
        <f>(1-B3)^(1/$G$1)</f>
        <v>1</v>
      </c>
      <c r="H3">
        <f>(1-B3)^(1/$H$1)</f>
        <v>1</v>
      </c>
      <c r="I3">
        <f>(1-B3)^(1/$I$1)</f>
        <v>1</v>
      </c>
    </row>
    <row r="4" spans="1:9" x14ac:dyDescent="0.25">
      <c r="A4">
        <v>0.1</v>
      </c>
      <c r="B4">
        <f t="shared" ref="B4:B13" si="0">A4/1</f>
        <v>0.1</v>
      </c>
      <c r="C4">
        <v>0.9</v>
      </c>
      <c r="D4">
        <f t="shared" ref="D4:D13" si="1">C4/1</f>
        <v>0.9</v>
      </c>
      <c r="F4">
        <f t="shared" ref="F4:F13" si="2">(1-B4)^(1/$F$1)</f>
        <v>0.94868329805051377</v>
      </c>
      <c r="G4">
        <f t="shared" ref="G4:G13" si="3">(1-B4)^(1/$G$1)</f>
        <v>0.9791483623609768</v>
      </c>
      <c r="H4">
        <f t="shared" ref="H4:H13" si="4">(1-B4)^(1/$H$1)</f>
        <v>0.98506120544111553</v>
      </c>
      <c r="I4">
        <f t="shared" ref="I4:I13" si="5">(1-B4)^(1/$I$1)</f>
        <v>0.98951925820621445</v>
      </c>
    </row>
    <row r="5" spans="1:9" x14ac:dyDescent="0.25">
      <c r="A5">
        <v>0.2</v>
      </c>
      <c r="B5">
        <f t="shared" si="0"/>
        <v>0.2</v>
      </c>
      <c r="C5">
        <v>0.8</v>
      </c>
      <c r="D5">
        <f t="shared" si="1"/>
        <v>0.8</v>
      </c>
      <c r="F5">
        <f t="shared" si="2"/>
        <v>0.89442719099991586</v>
      </c>
      <c r="G5">
        <f t="shared" si="3"/>
        <v>0.956352499790037</v>
      </c>
      <c r="H5">
        <f t="shared" si="4"/>
        <v>0.96862508592699736</v>
      </c>
      <c r="I5">
        <f t="shared" si="5"/>
        <v>0.97793276854292854</v>
      </c>
    </row>
    <row r="6" spans="1:9" x14ac:dyDescent="0.25">
      <c r="A6">
        <v>0.3</v>
      </c>
      <c r="B6">
        <f t="shared" si="0"/>
        <v>0.3</v>
      </c>
      <c r="C6">
        <v>0.7</v>
      </c>
      <c r="D6">
        <f t="shared" si="1"/>
        <v>0.7</v>
      </c>
      <c r="F6">
        <f t="shared" si="2"/>
        <v>0.83666002653407556</v>
      </c>
      <c r="G6">
        <f t="shared" si="3"/>
        <v>0.93114991509483769</v>
      </c>
      <c r="H6">
        <f t="shared" si="4"/>
        <v>0.9503227992486909</v>
      </c>
      <c r="I6">
        <f t="shared" si="5"/>
        <v>0.96496109511981765</v>
      </c>
    </row>
    <row r="7" spans="1:9" x14ac:dyDescent="0.25">
      <c r="A7">
        <v>0.4</v>
      </c>
      <c r="B7">
        <f t="shared" si="0"/>
        <v>0.4</v>
      </c>
      <c r="C7">
        <v>0.6</v>
      </c>
      <c r="D7">
        <f t="shared" si="1"/>
        <v>0.6</v>
      </c>
      <c r="F7">
        <f t="shared" si="2"/>
        <v>0.7745966692414834</v>
      </c>
      <c r="G7">
        <f t="shared" si="3"/>
        <v>0.90288045144743423</v>
      </c>
      <c r="H7">
        <f t="shared" si="4"/>
        <v>0.92962398749878128</v>
      </c>
      <c r="I7">
        <f t="shared" si="5"/>
        <v>0.95020021650567643</v>
      </c>
    </row>
    <row r="8" spans="1:9" x14ac:dyDescent="0.25">
      <c r="A8">
        <v>0.5</v>
      </c>
      <c r="B8">
        <f t="shared" si="0"/>
        <v>0.5</v>
      </c>
      <c r="C8">
        <v>0.5</v>
      </c>
      <c r="D8">
        <f t="shared" si="1"/>
        <v>0.5</v>
      </c>
      <c r="F8">
        <f t="shared" si="2"/>
        <v>0.70710678118654757</v>
      </c>
      <c r="G8">
        <f t="shared" si="3"/>
        <v>0.87055056329612412</v>
      </c>
      <c r="H8">
        <f t="shared" si="4"/>
        <v>0.90572366426390671</v>
      </c>
      <c r="I8">
        <f t="shared" si="5"/>
        <v>0.93303299153680741</v>
      </c>
    </row>
    <row r="9" spans="1:9" x14ac:dyDescent="0.25">
      <c r="A9">
        <v>0.6</v>
      </c>
      <c r="B9">
        <f t="shared" si="0"/>
        <v>0.6</v>
      </c>
      <c r="C9">
        <v>0.4</v>
      </c>
      <c r="D9">
        <f t="shared" si="1"/>
        <v>0.4</v>
      </c>
      <c r="F9">
        <f t="shared" si="2"/>
        <v>0.63245553203367588</v>
      </c>
      <c r="G9">
        <f t="shared" si="3"/>
        <v>0.83255320740187311</v>
      </c>
      <c r="H9">
        <f t="shared" si="4"/>
        <v>0.87730666212374153</v>
      </c>
      <c r="I9">
        <f t="shared" si="5"/>
        <v>0.91244353655548083</v>
      </c>
    </row>
    <row r="10" spans="1:9" x14ac:dyDescent="0.25">
      <c r="A10">
        <v>0.7</v>
      </c>
      <c r="B10">
        <f t="shared" si="0"/>
        <v>0.7</v>
      </c>
      <c r="C10">
        <v>0.3</v>
      </c>
      <c r="D10">
        <f t="shared" si="1"/>
        <v>0.3</v>
      </c>
      <c r="F10">
        <f t="shared" si="2"/>
        <v>0.54772255750516619</v>
      </c>
      <c r="G10">
        <f t="shared" si="3"/>
        <v>0.7860030855966228</v>
      </c>
      <c r="H10">
        <f t="shared" si="4"/>
        <v>0.84198244434502034</v>
      </c>
      <c r="I10">
        <f t="shared" si="5"/>
        <v>0.88656815056521332</v>
      </c>
    </row>
    <row r="11" spans="1:9" x14ac:dyDescent="0.25">
      <c r="A11">
        <v>0.8</v>
      </c>
      <c r="B11">
        <f t="shared" si="0"/>
        <v>0.8</v>
      </c>
      <c r="C11">
        <v>0.2</v>
      </c>
      <c r="D11">
        <f t="shared" si="1"/>
        <v>0.2</v>
      </c>
      <c r="F11">
        <f t="shared" si="2"/>
        <v>0.44721359549995787</v>
      </c>
      <c r="G11">
        <f t="shared" si="3"/>
        <v>0.72477966367769553</v>
      </c>
      <c r="H11">
        <f t="shared" si="4"/>
        <v>0.79459740470185225</v>
      </c>
      <c r="I11">
        <f t="shared" si="5"/>
        <v>0.85133992252078461</v>
      </c>
    </row>
    <row r="12" spans="1:9" x14ac:dyDescent="0.25">
      <c r="A12">
        <v>0.9</v>
      </c>
      <c r="B12">
        <f t="shared" si="0"/>
        <v>0.9</v>
      </c>
      <c r="C12">
        <v>0.1</v>
      </c>
      <c r="D12">
        <f t="shared" si="1"/>
        <v>0.1</v>
      </c>
      <c r="F12">
        <f t="shared" si="2"/>
        <v>0.31622776601683789</v>
      </c>
      <c r="G12">
        <f t="shared" si="3"/>
        <v>0.63095734448019314</v>
      </c>
      <c r="H12">
        <f t="shared" si="4"/>
        <v>0.71968567300115205</v>
      </c>
      <c r="I12">
        <f t="shared" si="5"/>
        <v>0.79432823472428149</v>
      </c>
    </row>
    <row r="13" spans="1:9" x14ac:dyDescent="0.25">
      <c r="A13">
        <v>1</v>
      </c>
      <c r="B13">
        <f t="shared" si="0"/>
        <v>1</v>
      </c>
      <c r="C13">
        <v>0</v>
      </c>
      <c r="D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</row>
    <row r="15" spans="1:9" x14ac:dyDescent="0.25">
      <c r="F15" t="s">
        <v>5</v>
      </c>
      <c r="G15" t="s">
        <v>6</v>
      </c>
      <c r="H15" t="s">
        <v>7</v>
      </c>
      <c r="I1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8DE0-E1AA-4BE5-BBB2-6E4A93E05D07}">
  <dimension ref="A1:C12"/>
  <sheetViews>
    <sheetView topLeftCell="B1" zoomScale="175" zoomScaleNormal="175" workbookViewId="0">
      <selection activeCell="K12" sqref="K12"/>
    </sheetView>
  </sheetViews>
  <sheetFormatPr baseColWidth="10" defaultRowHeight="15" x14ac:dyDescent="0.25"/>
  <sheetData>
    <row r="1" spans="1:3" x14ac:dyDescent="0.25">
      <c r="B1" t="s">
        <v>14</v>
      </c>
      <c r="C1" t="s">
        <v>15</v>
      </c>
    </row>
    <row r="2" spans="1:3" x14ac:dyDescent="0.25">
      <c r="A2" t="s">
        <v>9</v>
      </c>
      <c r="B2" t="s">
        <v>12</v>
      </c>
      <c r="C2" t="s">
        <v>12</v>
      </c>
    </row>
    <row r="3" spans="1:3" x14ac:dyDescent="0.25">
      <c r="A3">
        <v>1</v>
      </c>
      <c r="B3">
        <f>A3^0.5</f>
        <v>1</v>
      </c>
      <c r="C3">
        <f>A3^(4/5)</f>
        <v>1</v>
      </c>
    </row>
    <row r="4" spans="1:3" x14ac:dyDescent="0.25">
      <c r="A4">
        <v>2</v>
      </c>
      <c r="B4">
        <f t="shared" ref="B4:B12" si="0">A4^0.5</f>
        <v>1.4142135623730951</v>
      </c>
      <c r="C4">
        <f t="shared" ref="C4:C12" si="1">A4^(4/5)</f>
        <v>1.7411011265922482</v>
      </c>
    </row>
    <row r="5" spans="1:3" x14ac:dyDescent="0.25">
      <c r="A5">
        <v>3</v>
      </c>
      <c r="B5">
        <f t="shared" si="0"/>
        <v>1.7320508075688772</v>
      </c>
      <c r="C5">
        <f t="shared" si="1"/>
        <v>2.4082246852806923</v>
      </c>
    </row>
    <row r="6" spans="1:3" x14ac:dyDescent="0.25">
      <c r="A6">
        <v>4</v>
      </c>
      <c r="B6">
        <f t="shared" si="0"/>
        <v>2</v>
      </c>
      <c r="C6">
        <f t="shared" si="1"/>
        <v>3.031433133020796</v>
      </c>
    </row>
    <row r="7" spans="1:3" x14ac:dyDescent="0.25">
      <c r="A7">
        <v>5</v>
      </c>
      <c r="B7">
        <f t="shared" si="0"/>
        <v>2.2360679774997898</v>
      </c>
      <c r="C7">
        <f t="shared" si="1"/>
        <v>3.6238983183884779</v>
      </c>
    </row>
    <row r="8" spans="1:3" x14ac:dyDescent="0.25">
      <c r="A8">
        <v>6</v>
      </c>
      <c r="B8">
        <f t="shared" si="0"/>
        <v>2.4494897427831779</v>
      </c>
      <c r="C8">
        <f t="shared" si="1"/>
        <v>4.192962712629476</v>
      </c>
    </row>
    <row r="9" spans="1:3" x14ac:dyDescent="0.25">
      <c r="A9">
        <v>7</v>
      </c>
      <c r="B9">
        <f t="shared" si="0"/>
        <v>2.6457513110645907</v>
      </c>
      <c r="C9">
        <f t="shared" si="1"/>
        <v>4.7432763938033666</v>
      </c>
    </row>
    <row r="10" spans="1:3" x14ac:dyDescent="0.25">
      <c r="A10">
        <v>8</v>
      </c>
      <c r="B10">
        <f t="shared" si="0"/>
        <v>2.8284271247461903</v>
      </c>
      <c r="C10">
        <f t="shared" si="1"/>
        <v>5.2780316430915768</v>
      </c>
    </row>
    <row r="11" spans="1:3" x14ac:dyDescent="0.25">
      <c r="A11">
        <v>9</v>
      </c>
      <c r="B11">
        <f t="shared" si="0"/>
        <v>3</v>
      </c>
      <c r="C11">
        <f t="shared" si="1"/>
        <v>5.7995461347952899</v>
      </c>
    </row>
    <row r="12" spans="1:3" x14ac:dyDescent="0.25">
      <c r="A12">
        <v>10</v>
      </c>
      <c r="B12">
        <f t="shared" si="0"/>
        <v>3.1622776601683795</v>
      </c>
      <c r="C12">
        <f t="shared" si="1"/>
        <v>6.3095734448019343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C55F-8D2A-4A36-BDCA-A1B5BE3DF1EC}">
  <dimension ref="A2:C15"/>
  <sheetViews>
    <sheetView tabSelected="1" workbookViewId="0">
      <selection activeCell="M15" sqref="M15"/>
    </sheetView>
  </sheetViews>
  <sheetFormatPr baseColWidth="10" defaultRowHeight="15" x14ac:dyDescent="0.25"/>
  <sheetData>
    <row r="2" spans="1:3" x14ac:dyDescent="0.25">
      <c r="B2" t="s">
        <v>16</v>
      </c>
      <c r="C2" t="s">
        <v>16</v>
      </c>
    </row>
    <row r="3" spans="1:3" x14ac:dyDescent="0.25">
      <c r="A3" t="s">
        <v>18</v>
      </c>
      <c r="B3" t="s">
        <v>17</v>
      </c>
      <c r="C3" t="s">
        <v>19</v>
      </c>
    </row>
    <row r="4" spans="1:3" x14ac:dyDescent="0.25">
      <c r="A4">
        <v>5000</v>
      </c>
      <c r="B4">
        <f>A4*0.06</f>
        <v>300</v>
      </c>
      <c r="C4">
        <f>4.4*(A4^(1/6))</f>
        <v>18.19481638480061</v>
      </c>
    </row>
    <row r="5" spans="1:3" x14ac:dyDescent="0.25">
      <c r="A5">
        <v>10000</v>
      </c>
      <c r="B5">
        <f>A5*0.06</f>
        <v>600</v>
      </c>
      <c r="C5">
        <f t="shared" ref="C5:C15" si="0">4.4*(A5^(1/6))</f>
        <v>20.422990867896232</v>
      </c>
    </row>
    <row r="6" spans="1:3" x14ac:dyDescent="0.25">
      <c r="A6">
        <v>15000</v>
      </c>
      <c r="B6">
        <f t="shared" ref="B6:B15" si="1">A6*0.06</f>
        <v>900</v>
      </c>
      <c r="C6">
        <f t="shared" si="0"/>
        <v>21.850827389148883</v>
      </c>
    </row>
    <row r="7" spans="1:3" x14ac:dyDescent="0.25">
      <c r="A7">
        <v>20000</v>
      </c>
      <c r="B7">
        <f t="shared" si="1"/>
        <v>1200</v>
      </c>
      <c r="C7">
        <f t="shared" si="0"/>
        <v>22.924032162182414</v>
      </c>
    </row>
    <row r="8" spans="1:3" x14ac:dyDescent="0.25">
      <c r="A8">
        <v>25000</v>
      </c>
      <c r="B8">
        <f t="shared" si="1"/>
        <v>1500</v>
      </c>
      <c r="C8">
        <f t="shared" si="0"/>
        <v>23.792642436644382</v>
      </c>
    </row>
    <row r="9" spans="1:3" x14ac:dyDescent="0.25">
      <c r="A9">
        <v>30000</v>
      </c>
      <c r="B9">
        <f t="shared" si="1"/>
        <v>1800</v>
      </c>
      <c r="C9">
        <f t="shared" si="0"/>
        <v>24.526724468478605</v>
      </c>
    </row>
    <row r="10" spans="1:3" x14ac:dyDescent="0.25">
      <c r="A10">
        <v>35000</v>
      </c>
      <c r="B10">
        <f t="shared" si="1"/>
        <v>2100</v>
      </c>
      <c r="C10">
        <f t="shared" si="0"/>
        <v>25.165024094018083</v>
      </c>
    </row>
    <row r="11" spans="1:3" x14ac:dyDescent="0.25">
      <c r="A11">
        <v>40000</v>
      </c>
      <c r="B11">
        <f t="shared" si="1"/>
        <v>2400</v>
      </c>
      <c r="C11">
        <f t="shared" si="0"/>
        <v>25.73135609627322</v>
      </c>
    </row>
    <row r="12" spans="1:3" x14ac:dyDescent="0.25">
      <c r="A12">
        <v>45000</v>
      </c>
      <c r="B12">
        <f t="shared" si="1"/>
        <v>2700</v>
      </c>
      <c r="C12">
        <f t="shared" si="0"/>
        <v>26.241466112800868</v>
      </c>
    </row>
    <row r="13" spans="1:3" x14ac:dyDescent="0.25">
      <c r="A13">
        <v>50000</v>
      </c>
      <c r="B13">
        <f t="shared" si="1"/>
        <v>3000</v>
      </c>
      <c r="C13">
        <f t="shared" si="0"/>
        <v>26.706338164128358</v>
      </c>
    </row>
    <row r="14" spans="1:3" x14ac:dyDescent="0.25">
      <c r="A14">
        <v>55000</v>
      </c>
      <c r="B14">
        <f t="shared" si="1"/>
        <v>3300</v>
      </c>
      <c r="C14">
        <f t="shared" si="0"/>
        <v>27.133956519523746</v>
      </c>
    </row>
    <row r="15" spans="1:3" x14ac:dyDescent="0.25">
      <c r="A15">
        <v>60000</v>
      </c>
      <c r="B15">
        <f t="shared" si="1"/>
        <v>3600</v>
      </c>
      <c r="C15">
        <f t="shared" si="0"/>
        <v>27.530317385208114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8C94-F597-4BD6-A631-76201D63499F}">
  <dimension ref="A1:C12"/>
  <sheetViews>
    <sheetView zoomScale="145" zoomScaleNormal="145" workbookViewId="0">
      <selection activeCell="M13" sqref="M13"/>
    </sheetView>
  </sheetViews>
  <sheetFormatPr baseColWidth="10" defaultRowHeight="15" x14ac:dyDescent="0.25"/>
  <sheetData>
    <row r="1" spans="1:3" x14ac:dyDescent="0.25">
      <c r="B1" t="s">
        <v>10</v>
      </c>
      <c r="C1" t="s">
        <v>11</v>
      </c>
    </row>
    <row r="2" spans="1:3" x14ac:dyDescent="0.25">
      <c r="A2" t="s">
        <v>13</v>
      </c>
      <c r="B2" t="s">
        <v>12</v>
      </c>
      <c r="C2" t="s">
        <v>12</v>
      </c>
    </row>
    <row r="3" spans="1:3" x14ac:dyDescent="0.25">
      <c r="A3">
        <v>1</v>
      </c>
      <c r="B3">
        <f>A3^-(1/6)</f>
        <v>1</v>
      </c>
      <c r="C3">
        <f>A3^-(7/15)</f>
        <v>1</v>
      </c>
    </row>
    <row r="4" spans="1:3" x14ac:dyDescent="0.25">
      <c r="A4">
        <v>2</v>
      </c>
      <c r="B4">
        <f t="shared" ref="B4:B12" si="0">A4^-(1/6)</f>
        <v>0.89089871814033927</v>
      </c>
      <c r="C4">
        <f t="shared" ref="C4:C12" si="1">A4^-(7/15)</f>
        <v>0.72363461872018908</v>
      </c>
    </row>
    <row r="5" spans="1:3" x14ac:dyDescent="0.25">
      <c r="A5">
        <v>3</v>
      </c>
      <c r="B5">
        <f t="shared" si="0"/>
        <v>0.83268317765560429</v>
      </c>
      <c r="C5">
        <f t="shared" si="1"/>
        <v>0.59888497079304126</v>
      </c>
    </row>
    <row r="6" spans="1:3" x14ac:dyDescent="0.25">
      <c r="A6">
        <v>4</v>
      </c>
      <c r="B6">
        <f t="shared" si="0"/>
        <v>0.79370052598409968</v>
      </c>
      <c r="C6">
        <f t="shared" si="1"/>
        <v>0.52364706141031336</v>
      </c>
    </row>
    <row r="7" spans="1:3" x14ac:dyDescent="0.25">
      <c r="A7">
        <v>5</v>
      </c>
      <c r="B7">
        <f t="shared" si="0"/>
        <v>0.76472449133173004</v>
      </c>
      <c r="C7">
        <f t="shared" si="1"/>
        <v>0.4718609068030119</v>
      </c>
    </row>
    <row r="8" spans="1:3" x14ac:dyDescent="0.25">
      <c r="A8">
        <v>6</v>
      </c>
      <c r="B8">
        <f t="shared" si="0"/>
        <v>0.74183637559040227</v>
      </c>
      <c r="C8">
        <f t="shared" si="1"/>
        <v>0.43337389749707406</v>
      </c>
    </row>
    <row r="9" spans="1:3" x14ac:dyDescent="0.25">
      <c r="A9">
        <v>7</v>
      </c>
      <c r="B9">
        <f t="shared" si="0"/>
        <v>0.72302002639948382</v>
      </c>
      <c r="C9">
        <f t="shared" si="1"/>
        <v>0.40329321421611641</v>
      </c>
    </row>
    <row r="10" spans="1:3" x14ac:dyDescent="0.25">
      <c r="A10">
        <v>8</v>
      </c>
      <c r="B10">
        <f t="shared" si="0"/>
        <v>0.70710678118654757</v>
      </c>
      <c r="C10">
        <f t="shared" si="1"/>
        <v>0.37892914162759955</v>
      </c>
    </row>
    <row r="11" spans="1:3" x14ac:dyDescent="0.25">
      <c r="A11">
        <v>9</v>
      </c>
      <c r="B11">
        <f t="shared" si="0"/>
        <v>0.69336127435063477</v>
      </c>
      <c r="C11">
        <f t="shared" si="1"/>
        <v>0.35866320824178194</v>
      </c>
    </row>
    <row r="12" spans="1:3" x14ac:dyDescent="0.25">
      <c r="A12">
        <v>10</v>
      </c>
      <c r="B12">
        <f t="shared" si="0"/>
        <v>0.68129206905796125</v>
      </c>
      <c r="C12">
        <f t="shared" si="1"/>
        <v>0.34145488738336016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rho</vt:lpstr>
      <vt:lpstr>Hoja2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General</cp:lastModifiedBy>
  <dcterms:created xsi:type="dcterms:W3CDTF">2025-05-27T12:39:19Z</dcterms:created>
  <dcterms:modified xsi:type="dcterms:W3CDTF">2025-06-02T01:01:38Z</dcterms:modified>
</cp:coreProperties>
</file>