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600" windowWidth="10455" windowHeight="3150"/>
  </bookViews>
  <sheets>
    <sheet name="생활순" sheetId="1" r:id="rId1"/>
    <sheet name="명단" sheetId="2" r:id="rId2"/>
    <sheet name="버스" sheetId="3" r:id="rId3"/>
  </sheets>
  <calcPr calcId="125725"/>
</workbook>
</file>

<file path=xl/calcChain.xml><?xml version="1.0" encoding="utf-8"?>
<calcChain xmlns="http://schemas.openxmlformats.org/spreadsheetml/2006/main">
  <c r="H37" i="1"/>
  <c r="C29" i="3"/>
  <c r="J30"/>
  <c r="L28"/>
  <c r="K28"/>
  <c r="I28"/>
  <c r="H28"/>
  <c r="B28"/>
  <c r="D28"/>
  <c r="E28"/>
  <c r="A28"/>
  <c r="L4" i="1"/>
  <c r="B12"/>
  <c r="I25"/>
  <c r="H25"/>
  <c r="G25"/>
  <c r="F25"/>
  <c r="E25"/>
  <c r="D25"/>
  <c r="C25"/>
  <c r="B25"/>
  <c r="D12"/>
  <c r="E12"/>
  <c r="F12"/>
  <c r="G12"/>
  <c r="H12"/>
  <c r="I12"/>
  <c r="C12"/>
  <c r="C27"/>
  <c r="C26" s="1"/>
  <c r="D27"/>
  <c r="E27"/>
  <c r="E26" s="1"/>
  <c r="F27"/>
  <c r="G27"/>
  <c r="H27"/>
  <c r="I27"/>
  <c r="B27"/>
  <c r="B26" s="1"/>
  <c r="C14"/>
  <c r="C28" s="1"/>
  <c r="D14"/>
  <c r="D13" s="1"/>
  <c r="E14"/>
  <c r="E28" s="1"/>
  <c r="F14"/>
  <c r="G14"/>
  <c r="G28" s="1"/>
  <c r="H14"/>
  <c r="H13" s="1"/>
  <c r="I14"/>
  <c r="I28" s="1"/>
  <c r="B14"/>
  <c r="L3"/>
  <c r="K29" i="3" l="1"/>
  <c r="H29"/>
  <c r="E13" i="1"/>
  <c r="B13"/>
  <c r="A29" i="3"/>
  <c r="D29"/>
  <c r="C13" i="1"/>
  <c r="F13"/>
  <c r="G13"/>
  <c r="I13"/>
  <c r="I26"/>
  <c r="H26"/>
  <c r="G26"/>
  <c r="F26"/>
  <c r="D26"/>
  <c r="H28"/>
  <c r="F28"/>
  <c r="D28"/>
  <c r="B28"/>
  <c r="L5"/>
  <c r="J28" l="1"/>
</calcChain>
</file>

<file path=xl/sharedStrings.xml><?xml version="1.0" encoding="utf-8"?>
<sst xmlns="http://schemas.openxmlformats.org/spreadsheetml/2006/main" count="455" uniqueCount="255">
  <si>
    <t xml:space="preserve">여름수련회 참여 희망인원 </t>
  </si>
  <si>
    <t>6월 2일 버전</t>
  </si>
  <si>
    <t>수정 중</t>
  </si>
  <si>
    <t>가천대</t>
  </si>
  <si>
    <t>을지대</t>
  </si>
  <si>
    <t>신구대</t>
  </si>
  <si>
    <t>동서울대</t>
  </si>
  <si>
    <t>서울장신대</t>
  </si>
  <si>
    <t>김신욱</t>
  </si>
  <si>
    <t>주선희</t>
  </si>
  <si>
    <t>신성모</t>
  </si>
  <si>
    <t>김태환</t>
  </si>
  <si>
    <t>박태완</t>
  </si>
  <si>
    <t>김현준</t>
  </si>
  <si>
    <t>김태연</t>
  </si>
  <si>
    <t>이루리</t>
  </si>
  <si>
    <t>왕지은</t>
  </si>
  <si>
    <t>조예은</t>
  </si>
  <si>
    <t>이영무</t>
  </si>
  <si>
    <t>김문지</t>
  </si>
  <si>
    <t>김범태</t>
  </si>
  <si>
    <t>허대권</t>
  </si>
  <si>
    <t>고성찬</t>
  </si>
  <si>
    <t>강하영</t>
  </si>
  <si>
    <t>김사현</t>
  </si>
  <si>
    <t>전대하</t>
  </si>
  <si>
    <t>김서아</t>
  </si>
  <si>
    <t>천은택</t>
  </si>
  <si>
    <t>송영화</t>
  </si>
  <si>
    <t>최현우</t>
  </si>
  <si>
    <t>김희진</t>
  </si>
  <si>
    <t>유은권</t>
  </si>
  <si>
    <t>한세라</t>
  </si>
  <si>
    <t>송나래</t>
  </si>
  <si>
    <t>박종화</t>
  </si>
  <si>
    <t>박예은</t>
  </si>
  <si>
    <t>윤지은</t>
  </si>
  <si>
    <t>강준규</t>
  </si>
  <si>
    <t>추성호</t>
  </si>
  <si>
    <t>이관우</t>
  </si>
  <si>
    <t>박새영</t>
  </si>
  <si>
    <t>이주영</t>
  </si>
  <si>
    <t>김다운</t>
  </si>
  <si>
    <t>천민경</t>
  </si>
  <si>
    <t>박효정</t>
  </si>
  <si>
    <t>강성웅</t>
  </si>
  <si>
    <t>정진호</t>
  </si>
  <si>
    <t>김상우</t>
  </si>
  <si>
    <t>정초롱</t>
  </si>
  <si>
    <t>김윤경</t>
  </si>
  <si>
    <t>반송현</t>
  </si>
  <si>
    <t>김주형</t>
  </si>
  <si>
    <t>김윤영</t>
  </si>
  <si>
    <t>김혜린</t>
  </si>
  <si>
    <t>장채은</t>
  </si>
  <si>
    <t>박소연</t>
  </si>
  <si>
    <t>심은경</t>
  </si>
  <si>
    <t>박예주</t>
  </si>
  <si>
    <t>손주현</t>
  </si>
  <si>
    <t>박예찬</t>
  </si>
  <si>
    <t>임선영</t>
  </si>
  <si>
    <t>안형빈</t>
  </si>
  <si>
    <t>정지윤</t>
  </si>
  <si>
    <t>오상덕</t>
  </si>
  <si>
    <t>박영욱</t>
  </si>
  <si>
    <t>최한빛</t>
  </si>
  <si>
    <t>이우용</t>
  </si>
  <si>
    <t>홍일희</t>
  </si>
  <si>
    <t>윤희선</t>
  </si>
  <si>
    <t>황영주</t>
  </si>
  <si>
    <t>김창기</t>
  </si>
  <si>
    <t>권희준</t>
  </si>
  <si>
    <t>고성현</t>
  </si>
  <si>
    <t>김재중</t>
  </si>
  <si>
    <t>장한나</t>
  </si>
  <si>
    <t>김지환</t>
  </si>
  <si>
    <t>정예린</t>
  </si>
  <si>
    <t>김혜정</t>
  </si>
  <si>
    <t>오예진</t>
  </si>
  <si>
    <t>김효진</t>
  </si>
  <si>
    <t>송배근</t>
  </si>
  <si>
    <t>위아현</t>
  </si>
  <si>
    <t>이현주</t>
  </si>
  <si>
    <t>전은지</t>
  </si>
  <si>
    <t>한주희</t>
  </si>
  <si>
    <t>강택민</t>
  </si>
  <si>
    <t>김진규</t>
  </si>
  <si>
    <t>김태형</t>
  </si>
  <si>
    <t>노윤영</t>
  </si>
  <si>
    <t>서명원</t>
  </si>
  <si>
    <t>오해영</t>
  </si>
  <si>
    <t>이상민</t>
  </si>
  <si>
    <t>최기석</t>
  </si>
  <si>
    <t>형제 1순</t>
  </si>
  <si>
    <t>형제 2순</t>
  </si>
  <si>
    <t>박수빈</t>
  </si>
  <si>
    <t>이재협</t>
  </si>
  <si>
    <t>형제 3순</t>
  </si>
  <si>
    <t>형제 4순</t>
  </si>
  <si>
    <t>형제 5순</t>
  </si>
  <si>
    <t>형제 6순</t>
  </si>
  <si>
    <t>형제 7순</t>
  </si>
  <si>
    <t>김신욱(15)</t>
  </si>
  <si>
    <t>안형빈(14)</t>
  </si>
  <si>
    <t>송영화(15)</t>
  </si>
  <si>
    <t>김현준(15)</t>
  </si>
  <si>
    <t>이관우(15)</t>
  </si>
  <si>
    <t>추성호(15)</t>
  </si>
  <si>
    <t>고성찬(15)</t>
  </si>
  <si>
    <t>정진호(14)</t>
  </si>
  <si>
    <t>김범태(15)</t>
  </si>
  <si>
    <t>박종화(12)</t>
  </si>
  <si>
    <t>김태환(15)</t>
  </si>
  <si>
    <t>손주현(15)</t>
  </si>
  <si>
    <t>이우용(15)</t>
  </si>
  <si>
    <t>오상덕(12)</t>
  </si>
  <si>
    <t>송 강(15)</t>
  </si>
  <si>
    <t>조현우(14)</t>
  </si>
  <si>
    <t>자매 1순</t>
  </si>
  <si>
    <t>자매 3순</t>
  </si>
  <si>
    <t>자매 4순</t>
  </si>
  <si>
    <t>자매 6순</t>
  </si>
  <si>
    <t>자매 7순</t>
  </si>
  <si>
    <t>자매 생활순장</t>
  </si>
  <si>
    <t>이주영(15)</t>
  </si>
  <si>
    <t>박효정(14)</t>
  </si>
  <si>
    <t>오다희(14)</t>
  </si>
  <si>
    <t>황영주(14)</t>
  </si>
  <si>
    <t>천민경(15)</t>
  </si>
  <si>
    <t>김혜정(13)</t>
  </si>
  <si>
    <t>박예찬(14)</t>
  </si>
  <si>
    <t>송나래(15)</t>
  </si>
  <si>
    <t>이루리(15)</t>
  </si>
  <si>
    <t>홍일희(14)</t>
  </si>
  <si>
    <t>윤지은(15)</t>
  </si>
  <si>
    <t>김서아(15)</t>
  </si>
  <si>
    <t>박새영(13)</t>
  </si>
  <si>
    <t>정초롱(15)</t>
  </si>
  <si>
    <t>정지윤(15)</t>
  </si>
  <si>
    <t>신다해(14)</t>
  </si>
  <si>
    <t>임선영(15)</t>
  </si>
  <si>
    <t>김윤영(15)</t>
  </si>
  <si>
    <t>장한나(15)</t>
  </si>
  <si>
    <t>장채은(15)</t>
  </si>
  <si>
    <t>박영욱(15)</t>
  </si>
  <si>
    <t>윤희선(15)</t>
  </si>
  <si>
    <t>강다희(15)</t>
  </si>
  <si>
    <t>조동우(13)</t>
    <phoneticPr fontId="2" type="noConversion"/>
  </si>
  <si>
    <t>이영무(13)</t>
    <phoneticPr fontId="2" type="noConversion"/>
  </si>
  <si>
    <t>허대권(15)</t>
    <phoneticPr fontId="2" type="noConversion"/>
  </si>
  <si>
    <t>김창기(14)</t>
    <phoneticPr fontId="2" type="noConversion"/>
  </si>
  <si>
    <t>고성현(15)</t>
    <phoneticPr fontId="2" type="noConversion"/>
  </si>
  <si>
    <t>강준규(12)</t>
    <phoneticPr fontId="2" type="noConversion"/>
  </si>
  <si>
    <t>이현우(11)</t>
    <phoneticPr fontId="2" type="noConversion"/>
  </si>
  <si>
    <t>김재중(13)</t>
    <phoneticPr fontId="2" type="noConversion"/>
  </si>
  <si>
    <t>허지윤(15)</t>
    <phoneticPr fontId="2" type="noConversion"/>
  </si>
  <si>
    <t>이수연(15)</t>
    <phoneticPr fontId="2" type="noConversion"/>
  </si>
  <si>
    <t>양연지(15)</t>
    <phoneticPr fontId="2" type="noConversion"/>
  </si>
  <si>
    <t>정예린(15)</t>
    <phoneticPr fontId="2" type="noConversion"/>
  </si>
  <si>
    <t>류지수(14)</t>
    <phoneticPr fontId="2" type="noConversion"/>
  </si>
  <si>
    <t>한세라(15)</t>
    <phoneticPr fontId="2" type="noConversion"/>
  </si>
  <si>
    <t>오예진(13)</t>
    <phoneticPr fontId="2" type="noConversion"/>
  </si>
  <si>
    <t>서울장신</t>
    <phoneticPr fontId="2" type="noConversion"/>
  </si>
  <si>
    <t>신구</t>
    <phoneticPr fontId="2" type="noConversion"/>
  </si>
  <si>
    <t>동서울</t>
    <phoneticPr fontId="2" type="noConversion"/>
  </si>
  <si>
    <t>을지</t>
    <phoneticPr fontId="2" type="noConversion"/>
  </si>
  <si>
    <t>교회</t>
    <phoneticPr fontId="2" type="noConversion"/>
  </si>
  <si>
    <t>가천</t>
    <phoneticPr fontId="2" type="noConversion"/>
  </si>
  <si>
    <t>그린동</t>
    <phoneticPr fontId="2" type="noConversion"/>
  </si>
  <si>
    <t>3층</t>
    <phoneticPr fontId="2" type="noConversion"/>
  </si>
  <si>
    <t>30평 5개</t>
    <phoneticPr fontId="2" type="noConversion"/>
  </si>
  <si>
    <t>20평 4개</t>
    <phoneticPr fontId="2" type="noConversion"/>
  </si>
  <si>
    <t>이한슬(14)</t>
    <phoneticPr fontId="2" type="noConversion"/>
  </si>
  <si>
    <t>신예은(14)</t>
    <phoneticPr fontId="2" type="noConversion"/>
  </si>
  <si>
    <t>공태성(15)</t>
    <phoneticPr fontId="2" type="noConversion"/>
  </si>
  <si>
    <t>권주영(12)</t>
    <phoneticPr fontId="2" type="noConversion"/>
  </si>
  <si>
    <t>박수빈(12)</t>
    <phoneticPr fontId="2" type="noConversion"/>
  </si>
  <si>
    <t>김다운(14)</t>
    <phoneticPr fontId="2" type="noConversion"/>
  </si>
  <si>
    <t>반송현(15)</t>
    <phoneticPr fontId="2" type="noConversion"/>
  </si>
  <si>
    <t>김사현(15)</t>
    <phoneticPr fontId="2" type="noConversion"/>
  </si>
  <si>
    <t>김희진(15)</t>
    <phoneticPr fontId="2" type="noConversion"/>
  </si>
  <si>
    <t>전은지(13)</t>
    <phoneticPr fontId="2" type="noConversion"/>
  </si>
  <si>
    <t>한주희(13)</t>
    <phoneticPr fontId="2" type="noConversion"/>
  </si>
  <si>
    <t>왕지은(15)</t>
    <phoneticPr fontId="2" type="noConversion"/>
  </si>
  <si>
    <t>심은경(15)</t>
    <phoneticPr fontId="2" type="noConversion"/>
  </si>
  <si>
    <t>형제8순</t>
    <phoneticPr fontId="2" type="noConversion"/>
  </si>
  <si>
    <r>
      <rPr>
        <b/>
        <sz val="10"/>
        <color rgb="FF000000"/>
        <rFont val="돋움"/>
        <family val="3"/>
        <charset val="129"/>
      </rPr>
      <t>자매</t>
    </r>
    <r>
      <rPr>
        <b/>
        <sz val="10"/>
        <color rgb="FF000000"/>
        <rFont val="Arial"/>
        <family val="2"/>
      </rPr>
      <t>8</t>
    </r>
    <r>
      <rPr>
        <b/>
        <sz val="10"/>
        <color rgb="FF000000"/>
        <rFont val="돋움"/>
        <family val="3"/>
        <charset val="129"/>
      </rPr>
      <t>순</t>
    </r>
    <phoneticPr fontId="2" type="noConversion"/>
  </si>
  <si>
    <t>자매 5순</t>
    <phoneticPr fontId="2" type="noConversion"/>
  </si>
  <si>
    <t>형제</t>
    <phoneticPr fontId="2" type="noConversion"/>
  </si>
  <si>
    <t>자매</t>
    <phoneticPr fontId="2" type="noConversion"/>
  </si>
  <si>
    <t>김재민(교회)</t>
    <phoneticPr fontId="2" type="noConversion"/>
  </si>
  <si>
    <t>보류</t>
    <phoneticPr fontId="2" type="noConversion"/>
  </si>
  <si>
    <t>자매순 인원수</t>
    <phoneticPr fontId="2" type="noConversion"/>
  </si>
  <si>
    <r>
      <rPr>
        <sz val="10"/>
        <color rgb="FF000000"/>
        <rFont val="돋움"/>
        <family val="3"/>
        <charset val="129"/>
      </rPr>
      <t>형제</t>
    </r>
    <r>
      <rPr>
        <sz val="10"/>
        <color rgb="FF000000"/>
        <rFont val="돋움"/>
        <family val="3"/>
        <charset val="129"/>
      </rPr>
      <t>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인원수</t>
    </r>
    <phoneticPr fontId="2" type="noConversion"/>
  </si>
  <si>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인원수</t>
    </r>
    <phoneticPr fontId="2" type="noConversion"/>
  </si>
  <si>
    <t>김지환SJ(13)</t>
    <phoneticPr fontId="2" type="noConversion"/>
  </si>
  <si>
    <t>신성모SJ(13)</t>
    <phoneticPr fontId="2" type="noConversion"/>
  </si>
  <si>
    <t>송배근SJ(11)</t>
    <phoneticPr fontId="2" type="noConversion"/>
  </si>
  <si>
    <t>김진규SJ(09)</t>
    <phoneticPr fontId="2" type="noConversion"/>
  </si>
  <si>
    <t>김상우SJ(14)</t>
    <phoneticPr fontId="2" type="noConversion"/>
  </si>
  <si>
    <t>유은권SJ(12)</t>
    <phoneticPr fontId="2" type="noConversion"/>
  </si>
  <si>
    <t>최기석SJ(09)</t>
    <phoneticPr fontId="2" type="noConversion"/>
  </si>
  <si>
    <t>노윤영SJ(12)</t>
    <phoneticPr fontId="2" type="noConversion"/>
  </si>
  <si>
    <t>임성규SJ(11)</t>
    <phoneticPr fontId="2" type="noConversion"/>
  </si>
  <si>
    <t>천은택SJ(14)</t>
    <phoneticPr fontId="2" type="noConversion"/>
  </si>
  <si>
    <t>정성민SJ(10)</t>
    <phoneticPr fontId="2" type="noConversion"/>
  </si>
  <si>
    <t>강성웅SJ(14)</t>
    <phoneticPr fontId="2" type="noConversion"/>
  </si>
  <si>
    <t>오해영SJ(10)</t>
    <phoneticPr fontId="2" type="noConversion"/>
  </si>
  <si>
    <t>최한빛SJ(14)</t>
    <phoneticPr fontId="2" type="noConversion"/>
  </si>
  <si>
    <t>김태형SJ(10)</t>
    <phoneticPr fontId="2" type="noConversion"/>
  </si>
  <si>
    <t>전대하SJ(11)</t>
    <phoneticPr fontId="2" type="noConversion"/>
  </si>
  <si>
    <t>박태완SJ(14)</t>
    <phoneticPr fontId="2" type="noConversion"/>
  </si>
  <si>
    <t>이상민SJ(09)</t>
    <phoneticPr fontId="2" type="noConversion"/>
  </si>
  <si>
    <t>최현우SJ(13)</t>
    <phoneticPr fontId="2" type="noConversion"/>
  </si>
  <si>
    <r>
      <rPr>
        <b/>
        <sz val="10"/>
        <color theme="3"/>
        <rFont val="돋움"/>
        <family val="3"/>
        <charset val="129"/>
      </rPr>
      <t>조민우</t>
    </r>
    <r>
      <rPr>
        <b/>
        <sz val="10"/>
        <color theme="3"/>
        <rFont val="Arial"/>
        <family val="2"/>
      </rPr>
      <t>SJ(14)</t>
    </r>
    <phoneticPr fontId="2" type="noConversion"/>
  </si>
  <si>
    <t>강택민SJ(11)</t>
    <phoneticPr fontId="2" type="noConversion"/>
  </si>
  <si>
    <t>김주형SJ(14)</t>
    <phoneticPr fontId="2" type="noConversion"/>
  </si>
  <si>
    <t>권희준SJ(13)</t>
    <phoneticPr fontId="2" type="noConversion"/>
  </si>
  <si>
    <t>박소연SJ(14)</t>
    <phoneticPr fontId="2" type="noConversion"/>
  </si>
  <si>
    <t>이현주SJ(13)</t>
    <phoneticPr fontId="2" type="noConversion"/>
  </si>
  <si>
    <t>이하영SJ(11)</t>
    <phoneticPr fontId="2" type="noConversion"/>
  </si>
  <si>
    <t>김효진SJ(13)</t>
    <phoneticPr fontId="2" type="noConversion"/>
  </si>
  <si>
    <t>위아현SJ(13)</t>
    <phoneticPr fontId="2" type="noConversion"/>
  </si>
  <si>
    <t>신초현SJ(12)</t>
    <phoneticPr fontId="2" type="noConversion"/>
  </si>
  <si>
    <t>박예주SJ(14)</t>
    <phoneticPr fontId="2" type="noConversion"/>
  </si>
  <si>
    <t>주선희SJ(11)</t>
    <phoneticPr fontId="2" type="noConversion"/>
  </si>
  <si>
    <t>조예은SJ(13)</t>
    <phoneticPr fontId="2" type="noConversion"/>
  </si>
  <si>
    <t>박예은SJ(13)</t>
    <phoneticPr fontId="2" type="noConversion"/>
  </si>
  <si>
    <t>김문지SJ(13)</t>
    <phoneticPr fontId="2" type="noConversion"/>
  </si>
  <si>
    <t>김혜린SJ(14)</t>
    <phoneticPr fontId="2" type="noConversion"/>
  </si>
  <si>
    <t>김윤경SJ(14)</t>
    <phoneticPr fontId="2" type="noConversion"/>
  </si>
  <si>
    <t>강하영SJ(14)</t>
    <phoneticPr fontId="2" type="noConversion"/>
  </si>
  <si>
    <t>김태연SJ(13)</t>
    <phoneticPr fontId="2" type="noConversion"/>
  </si>
  <si>
    <t>서명원SJ(10)</t>
    <phoneticPr fontId="2" type="noConversion"/>
  </si>
  <si>
    <t>순장수</t>
    <phoneticPr fontId="2" type="noConversion"/>
  </si>
  <si>
    <t>순원수</t>
    <phoneticPr fontId="2" type="noConversion"/>
  </si>
  <si>
    <t>자매2순</t>
    <phoneticPr fontId="2" type="noConversion"/>
  </si>
  <si>
    <t>서울성남CCC 2015년 여름수련회 생활순 :)</t>
    <phoneticPr fontId="2" type="noConversion"/>
  </si>
  <si>
    <t>오렌지동,그린동 평형별 인원</t>
  </si>
  <si>
    <t>20평</t>
  </si>
  <si>
    <t>6~8명</t>
  </si>
  <si>
    <t>30평</t>
  </si>
  <si>
    <t>11~13명</t>
  </si>
  <si>
    <t>서울성남</t>
  </si>
  <si>
    <t>비고</t>
    <phoneticPr fontId="2" type="noConversion"/>
  </si>
  <si>
    <t>개수</t>
    <phoneticPr fontId="2" type="noConversion"/>
  </si>
  <si>
    <t>총단방 1개</t>
    <phoneticPr fontId="2" type="noConversion"/>
  </si>
  <si>
    <t>총숫자</t>
    <phoneticPr fontId="2" type="noConversion"/>
  </si>
  <si>
    <t>형제 생활순장</t>
    <phoneticPr fontId="2" type="noConversion"/>
  </si>
  <si>
    <t>상행</t>
    <phoneticPr fontId="2" type="noConversion"/>
  </si>
  <si>
    <t>하행</t>
    <phoneticPr fontId="2" type="noConversion"/>
  </si>
  <si>
    <r>
      <rPr>
        <sz val="10"/>
        <color rgb="FF000000"/>
        <rFont val="돋움"/>
        <family val="3"/>
        <charset val="129"/>
      </rPr>
      <t>간사님</t>
    </r>
    <r>
      <rPr>
        <sz val="10"/>
        <color rgb="FF000000"/>
        <rFont val="Arial"/>
        <family val="2"/>
      </rPr>
      <t>+2</t>
    </r>
    <phoneticPr fontId="2" type="noConversion"/>
  </si>
  <si>
    <r>
      <rPr>
        <sz val="10"/>
        <color rgb="FF000000"/>
        <rFont val="돋움"/>
        <family val="3"/>
        <charset val="129"/>
      </rPr>
      <t>간사님</t>
    </r>
    <r>
      <rPr>
        <sz val="10"/>
        <color rgb="FF000000"/>
        <rFont val="Arial"/>
        <family val="2"/>
      </rPr>
      <t>+3</t>
    </r>
    <phoneticPr fontId="2" type="noConversion"/>
  </si>
  <si>
    <r>
      <rPr>
        <sz val="10"/>
        <color rgb="FF000000"/>
        <rFont val="돋움"/>
        <family val="3"/>
        <charset val="129"/>
      </rPr>
      <t>강택민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지인</t>
    </r>
    <phoneticPr fontId="2" type="noConversion"/>
  </si>
  <si>
    <r>
      <rPr>
        <sz val="10"/>
        <rFont val="돋움"/>
        <family val="3"/>
        <charset val="129"/>
      </rPr>
      <t>최신화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노노</t>
    </r>
    <phoneticPr fontId="2" type="noConversion"/>
  </si>
</sst>
</file>

<file path=xl/styles.xml><?xml version="1.0" encoding="utf-8"?>
<styleSheet xmlns="http://schemas.openxmlformats.org/spreadsheetml/2006/main">
  <fonts count="22">
    <font>
      <sz val="10"/>
      <color rgb="FF000000"/>
      <name val="Arial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b/>
      <sz val="10"/>
      <color theme="3"/>
      <name val="맑은 고딕"/>
      <family val="3"/>
      <charset val="129"/>
      <scheme val="major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돋움"/>
      <family val="3"/>
      <charset val="129"/>
    </font>
    <font>
      <b/>
      <sz val="10"/>
      <color theme="3"/>
      <name val="Arial"/>
      <family val="2"/>
    </font>
    <font>
      <b/>
      <sz val="10"/>
      <color theme="3"/>
      <name val="돋움"/>
      <family val="3"/>
      <charset val="129"/>
    </font>
    <font>
      <sz val="10"/>
      <name val="돋움"/>
      <family val="3"/>
      <charset val="129"/>
    </font>
    <font>
      <b/>
      <sz val="26"/>
      <color theme="4" tint="-0.249977111117893"/>
      <name val="맑은 고딕"/>
      <family val="3"/>
      <charset val="129"/>
      <scheme val="major"/>
    </font>
    <font>
      <sz val="10"/>
      <color indexed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sz val="12"/>
      <name val="돋움"/>
      <family val="3"/>
      <charset val="129"/>
    </font>
    <font>
      <b/>
      <sz val="12"/>
      <name val="Arial"/>
      <family val="2"/>
    </font>
    <font>
      <b/>
      <sz val="22"/>
      <color rgb="FF000000"/>
      <name val="돋움"/>
      <family val="3"/>
      <charset val="129"/>
    </font>
    <font>
      <b/>
      <sz val="22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4CCCC"/>
      </patternFill>
    </fill>
    <fill>
      <patternFill patternType="solid">
        <fgColor theme="7" tint="0.59999389629810485"/>
        <bgColor rgb="FFD0E0E3"/>
      </patternFill>
    </fill>
    <fill>
      <patternFill patternType="solid">
        <fgColor theme="7" tint="0.59999389629810485"/>
        <bgColor rgb="FFEAD1DC"/>
      </patternFill>
    </fill>
    <fill>
      <patternFill patternType="solid">
        <fgColor indexed="10"/>
        <bgColor auto="1"/>
      </patternFill>
    </fill>
    <fill>
      <patternFill patternType="solid">
        <fgColor indexed="17"/>
        <bgColor auto="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/>
    <xf numFmtId="0" fontId="3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4" fillId="8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6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0" borderId="1" xfId="0" applyFont="1" applyFill="1" applyBorder="1" applyAlignment="1"/>
    <xf numFmtId="0" fontId="16" fillId="0" borderId="5" xfId="0" applyNumberFormat="1" applyFont="1" applyBorder="1" applyAlignment="1">
      <alignment horizontal="center" vertical="center"/>
    </xf>
    <xf numFmtId="0" fontId="16" fillId="0" borderId="5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6" fillId="15" borderId="1" xfId="0" applyNumberFormat="1" applyFont="1" applyFill="1" applyBorder="1" applyAlignment="1">
      <alignment horizontal="center" vertical="center"/>
    </xf>
    <xf numFmtId="0" fontId="16" fillId="16" borderId="1" xfId="0" applyNumberFormat="1" applyFont="1" applyFill="1" applyBorder="1" applyAlignment="1">
      <alignment horizontal="center" vertical="center"/>
    </xf>
    <xf numFmtId="0" fontId="17" fillId="0" borderId="1" xfId="0" applyNumberFormat="1" applyFont="1" applyBorder="1" applyAlignment="1">
      <alignment horizontal="center" vertical="center" wrapText="1"/>
    </xf>
    <xf numFmtId="0" fontId="0" fillId="0" borderId="0" xfId="0" applyFont="1" applyFill="1" applyAlignment="1"/>
    <xf numFmtId="0" fontId="7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9" fillId="0" borderId="0" xfId="0" applyFont="1" applyFill="1" applyAlignment="1"/>
    <xf numFmtId="0" fontId="7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center" vertical="center"/>
    </xf>
    <xf numFmtId="0" fontId="16" fillId="0" borderId="3" xfId="0" applyNumberFormat="1" applyFont="1" applyBorder="1" applyAlignment="1">
      <alignment horizontal="center" vertical="center"/>
    </xf>
    <xf numFmtId="1" fontId="16" fillId="0" borderId="4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8" fillId="0" borderId="0" xfId="0" applyFont="1" applyFill="1" applyAlignment="1"/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537883</xdr:colOff>
      <xdr:row>15</xdr:row>
      <xdr:rowOff>134470</xdr:rowOff>
    </xdr:from>
    <xdr:to>
      <xdr:col>12</xdr:col>
      <xdr:colOff>638735</xdr:colOff>
      <xdr:row>20</xdr:row>
      <xdr:rowOff>0</xdr:rowOff>
    </xdr:to>
    <xdr:sp macro="" textlink="">
      <xdr:nvSpPr>
        <xdr:cNvPr id="2" name="TextBox 1"/>
        <xdr:cNvSpPr txBox="1"/>
      </xdr:nvSpPr>
      <xdr:spPr>
        <a:xfrm>
          <a:off x="12875559" y="3574676"/>
          <a:ext cx="2991970" cy="8740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-</a:t>
          </a:r>
          <a:r>
            <a:rPr lang="ko-KR" altLang="en-US" sz="1100"/>
            <a:t>순장 수</a:t>
          </a:r>
          <a:r>
            <a:rPr lang="en-US" altLang="ko-KR" sz="1100"/>
            <a:t>, </a:t>
          </a:r>
          <a:r>
            <a:rPr lang="ko-KR" altLang="en-US" sz="1100"/>
            <a:t>순원 수는 함수로 입력해놔서</a:t>
          </a:r>
          <a:endParaRPr lang="en-US" altLang="ko-KR" sz="1100"/>
        </a:p>
        <a:p>
          <a:r>
            <a:rPr lang="en-US" altLang="ko-KR" sz="1100" baseline="0"/>
            <a:t>"SJ" </a:t>
          </a:r>
          <a:r>
            <a:rPr lang="ko-KR" altLang="en-US" sz="1100" baseline="0"/>
            <a:t>텍스트 유무에 따라 자동으로 합산됨</a:t>
          </a:r>
          <a:endParaRPr lang="en-US" altLang="ko-KR" sz="1100" baseline="0"/>
        </a:p>
        <a:p>
          <a:r>
            <a:rPr lang="en-US" altLang="ko-KR" sz="1100" baseline="0"/>
            <a:t>-&gt;</a:t>
          </a:r>
          <a:r>
            <a:rPr lang="ko-KR" altLang="en-US" sz="1100" baseline="0"/>
            <a:t>숫자는 굳이 값바꿀필요없음</a:t>
          </a:r>
          <a:endParaRPr lang="en-US" altLang="ko-KR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03"/>
  <sheetViews>
    <sheetView tabSelected="1" zoomScale="85" zoomScaleNormal="85" workbookViewId="0">
      <selection activeCell="A11" sqref="A11"/>
    </sheetView>
  </sheetViews>
  <sheetFormatPr defaultColWidth="14.42578125" defaultRowHeight="15.75" customHeight="1"/>
  <cols>
    <col min="1" max="4" width="20.140625" customWidth="1"/>
    <col min="5" max="5" width="21.140625" customWidth="1"/>
    <col min="6" max="8" width="20.140625" customWidth="1"/>
    <col min="9" max="9" width="22.7109375" bestFit="1" customWidth="1"/>
  </cols>
  <sheetData>
    <row r="1" spans="1:27" ht="31.5" customHeight="1">
      <c r="A1" s="73" t="s">
        <v>237</v>
      </c>
      <c r="B1" s="73"/>
      <c r="C1" s="73"/>
      <c r="D1" s="73"/>
      <c r="E1" s="73"/>
      <c r="F1" s="73"/>
      <c r="G1" s="73"/>
      <c r="H1" s="73"/>
      <c r="I1" s="7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>
      <c r="A2" s="73"/>
      <c r="B2" s="73"/>
      <c r="C2" s="73"/>
      <c r="D2" s="73"/>
      <c r="E2" s="73"/>
      <c r="F2" s="73"/>
      <c r="G2" s="73"/>
      <c r="H2" s="73"/>
      <c r="I2" s="73"/>
      <c r="J2" s="3"/>
      <c r="K2" s="76" t="s">
        <v>247</v>
      </c>
      <c r="L2" s="77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>
      <c r="A3" s="5"/>
      <c r="B3" s="6" t="s">
        <v>93</v>
      </c>
      <c r="C3" s="7" t="s">
        <v>94</v>
      </c>
      <c r="D3" s="8" t="s">
        <v>97</v>
      </c>
      <c r="E3" s="9" t="s">
        <v>98</v>
      </c>
      <c r="F3" s="10" t="s">
        <v>99</v>
      </c>
      <c r="G3" s="11" t="s">
        <v>100</v>
      </c>
      <c r="H3" s="23" t="s">
        <v>101</v>
      </c>
      <c r="I3" s="44" t="s">
        <v>185</v>
      </c>
      <c r="K3" s="47" t="s">
        <v>188</v>
      </c>
      <c r="L3" s="3">
        <f>COUNTA(B4:I10)</f>
        <v>51</v>
      </c>
      <c r="M3" s="57" t="s">
        <v>168</v>
      </c>
      <c r="N3" s="57" t="s">
        <v>245</v>
      </c>
      <c r="O3" s="58" t="s">
        <v>244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>
      <c r="A4" s="26" t="s">
        <v>248</v>
      </c>
      <c r="B4" s="27" t="s">
        <v>195</v>
      </c>
      <c r="C4" s="28" t="s">
        <v>197</v>
      </c>
      <c r="D4" s="29" t="s">
        <v>200</v>
      </c>
      <c r="E4" s="30" t="s">
        <v>204</v>
      </c>
      <c r="F4" s="31" t="s">
        <v>206</v>
      </c>
      <c r="G4" s="32" t="s">
        <v>208</v>
      </c>
      <c r="H4" s="33" t="s">
        <v>211</v>
      </c>
      <c r="I4" s="46" t="s">
        <v>214</v>
      </c>
      <c r="K4" s="47" t="s">
        <v>189</v>
      </c>
      <c r="L4" s="3">
        <f>COUNTA(B17:I23)</f>
        <v>49</v>
      </c>
      <c r="M4" s="12" t="s">
        <v>169</v>
      </c>
      <c r="N4" s="12" t="s">
        <v>170</v>
      </c>
      <c r="O4" s="5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>
      <c r="A5" s="5"/>
      <c r="B5" s="14" t="s">
        <v>176</v>
      </c>
      <c r="C5" s="15" t="s">
        <v>198</v>
      </c>
      <c r="D5" s="16" t="s">
        <v>201</v>
      </c>
      <c r="E5" s="17" t="s">
        <v>205</v>
      </c>
      <c r="F5" s="18" t="s">
        <v>207</v>
      </c>
      <c r="G5" s="19" t="s">
        <v>209</v>
      </c>
      <c r="H5" s="24" t="s">
        <v>212</v>
      </c>
      <c r="I5" s="39" t="s">
        <v>215</v>
      </c>
      <c r="K5" s="3"/>
      <c r="L5" s="3">
        <f>SUM(L3+L4)</f>
        <v>100</v>
      </c>
      <c r="M5" s="12" t="s">
        <v>169</v>
      </c>
      <c r="N5" s="12" t="s">
        <v>171</v>
      </c>
      <c r="O5" s="12" t="s">
        <v>246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>
      <c r="A6" s="5"/>
      <c r="B6" s="14" t="s">
        <v>102</v>
      </c>
      <c r="C6" s="15" t="s">
        <v>199</v>
      </c>
      <c r="D6" s="16" t="s">
        <v>202</v>
      </c>
      <c r="E6" s="17" t="s">
        <v>103</v>
      </c>
      <c r="F6" s="18" t="s">
        <v>147</v>
      </c>
      <c r="G6" s="19" t="s">
        <v>105</v>
      </c>
      <c r="H6" s="24" t="s">
        <v>106</v>
      </c>
      <c r="I6" s="39" t="s">
        <v>153</v>
      </c>
      <c r="J6" s="3"/>
      <c r="K6" s="3"/>
      <c r="L6" s="3"/>
      <c r="N6" s="25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>
      <c r="A7" s="5"/>
      <c r="B7" s="14" t="s">
        <v>196</v>
      </c>
      <c r="C7" s="15" t="s">
        <v>148</v>
      </c>
      <c r="D7" s="16" t="s">
        <v>108</v>
      </c>
      <c r="E7" s="17" t="s">
        <v>149</v>
      </c>
      <c r="F7" s="18" t="s">
        <v>104</v>
      </c>
      <c r="G7" s="19" t="s">
        <v>111</v>
      </c>
      <c r="H7" s="24" t="s">
        <v>213</v>
      </c>
      <c r="I7" s="40" t="s">
        <v>216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>
      <c r="A8" s="5"/>
      <c r="B8" s="14" t="s">
        <v>107</v>
      </c>
      <c r="C8" s="15" t="s">
        <v>116</v>
      </c>
      <c r="D8" s="16" t="s">
        <v>114</v>
      </c>
      <c r="E8" s="17" t="s">
        <v>109</v>
      </c>
      <c r="F8" s="18" t="s">
        <v>110</v>
      </c>
      <c r="G8" s="19" t="s">
        <v>155</v>
      </c>
      <c r="H8" s="24" t="s">
        <v>150</v>
      </c>
      <c r="I8" s="41" t="s">
        <v>151</v>
      </c>
      <c r="J8" s="3"/>
      <c r="K8" s="74" t="s">
        <v>238</v>
      </c>
      <c r="L8" s="75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>
      <c r="A9" s="5"/>
      <c r="B9" s="14" t="s">
        <v>112</v>
      </c>
      <c r="C9" s="15" t="s">
        <v>174</v>
      </c>
      <c r="D9" s="16" t="s">
        <v>154</v>
      </c>
      <c r="E9" s="17" t="s">
        <v>115</v>
      </c>
      <c r="F9" s="18" t="s">
        <v>117</v>
      </c>
      <c r="G9" s="19" t="s">
        <v>210</v>
      </c>
      <c r="H9" s="24" t="s">
        <v>152</v>
      </c>
      <c r="I9" s="41" t="s">
        <v>113</v>
      </c>
      <c r="J9" s="3"/>
      <c r="K9" s="55" t="s">
        <v>239</v>
      </c>
      <c r="L9" s="56" t="s">
        <v>240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>
      <c r="A10" s="5"/>
      <c r="B10" s="14"/>
      <c r="C10" s="15"/>
      <c r="D10" s="16" t="s">
        <v>203</v>
      </c>
      <c r="E10" s="17" t="s">
        <v>175</v>
      </c>
      <c r="F10" s="18"/>
      <c r="G10" s="19"/>
      <c r="H10" s="24" t="s">
        <v>190</v>
      </c>
      <c r="I10" s="41"/>
      <c r="J10" s="3"/>
      <c r="K10" s="55" t="s">
        <v>241</v>
      </c>
      <c r="L10" s="56" t="s">
        <v>242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>
      <c r="A11" s="12"/>
      <c r="B11" s="4"/>
      <c r="C11" s="4"/>
      <c r="D11" s="4"/>
      <c r="E11" s="4"/>
      <c r="F11" s="4"/>
      <c r="G11" s="4"/>
      <c r="H11" s="4"/>
      <c r="I11" s="4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>
      <c r="A12" s="48" t="s">
        <v>234</v>
      </c>
      <c r="B12" s="42">
        <f t="shared" ref="B12:I12" si="0">COUNTIF(B4:B11, "*SJ*")</f>
        <v>2</v>
      </c>
      <c r="C12" s="42">
        <f t="shared" si="0"/>
        <v>3</v>
      </c>
      <c r="D12" s="42">
        <f t="shared" si="0"/>
        <v>4</v>
      </c>
      <c r="E12" s="42">
        <f t="shared" si="0"/>
        <v>2</v>
      </c>
      <c r="F12" s="42">
        <f t="shared" si="0"/>
        <v>2</v>
      </c>
      <c r="G12" s="42">
        <f t="shared" si="0"/>
        <v>3</v>
      </c>
      <c r="H12" s="42">
        <f t="shared" si="0"/>
        <v>3</v>
      </c>
      <c r="I12" s="42">
        <f t="shared" si="0"/>
        <v>3</v>
      </c>
      <c r="J12" s="3"/>
      <c r="K12" s="61">
        <v>309</v>
      </c>
      <c r="L12" s="61">
        <v>311</v>
      </c>
      <c r="M12" s="62">
        <v>312</v>
      </c>
      <c r="N12" s="61">
        <v>313</v>
      </c>
      <c r="O12" s="62">
        <v>314</v>
      </c>
      <c r="P12" s="61">
        <v>315</v>
      </c>
      <c r="Q12" s="62">
        <v>316</v>
      </c>
      <c r="R12" s="62">
        <v>318</v>
      </c>
      <c r="S12" s="62">
        <v>320</v>
      </c>
      <c r="U12" s="3"/>
      <c r="V12" s="3"/>
      <c r="W12" s="3"/>
      <c r="X12" s="3"/>
      <c r="Y12" s="3"/>
      <c r="Z12" s="3"/>
      <c r="AA12" s="3"/>
    </row>
    <row r="13" spans="1:27" ht="15.75" customHeight="1">
      <c r="A13" s="48" t="s">
        <v>235</v>
      </c>
      <c r="B13" s="42">
        <f t="shared" ref="B13:I13" si="1">B14-B12</f>
        <v>4</v>
      </c>
      <c r="C13" s="42">
        <f t="shared" si="1"/>
        <v>3</v>
      </c>
      <c r="D13" s="42">
        <f t="shared" si="1"/>
        <v>3</v>
      </c>
      <c r="E13" s="42">
        <f t="shared" si="1"/>
        <v>5</v>
      </c>
      <c r="F13" s="42">
        <f t="shared" si="1"/>
        <v>4</v>
      </c>
      <c r="G13" s="42">
        <f t="shared" si="1"/>
        <v>3</v>
      </c>
      <c r="H13" s="42">
        <f t="shared" si="1"/>
        <v>4</v>
      </c>
      <c r="I13" s="42">
        <f t="shared" si="1"/>
        <v>3</v>
      </c>
      <c r="J13" s="37"/>
      <c r="K13" s="61" t="s">
        <v>239</v>
      </c>
      <c r="L13" s="61" t="s">
        <v>239</v>
      </c>
      <c r="M13" s="62" t="s">
        <v>241</v>
      </c>
      <c r="N13" s="61" t="s">
        <v>239</v>
      </c>
      <c r="O13" s="62" t="s">
        <v>241</v>
      </c>
      <c r="P13" s="61" t="s">
        <v>239</v>
      </c>
      <c r="Q13" s="62" t="s">
        <v>241</v>
      </c>
      <c r="R13" s="62" t="s">
        <v>241</v>
      </c>
      <c r="S13" s="62" t="s">
        <v>241</v>
      </c>
      <c r="U13" s="3"/>
      <c r="V13" s="3"/>
      <c r="W13" s="3"/>
      <c r="X13" s="3"/>
      <c r="Y13" s="3"/>
      <c r="Z13" s="3"/>
      <c r="AA13" s="3"/>
    </row>
    <row r="14" spans="1:27" ht="15.75" customHeight="1">
      <c r="A14" s="50" t="s">
        <v>193</v>
      </c>
      <c r="B14" s="42">
        <f t="shared" ref="B14:I14" si="2">COUNTA(B4:B11)</f>
        <v>6</v>
      </c>
      <c r="C14" s="42">
        <f t="shared" si="2"/>
        <v>6</v>
      </c>
      <c r="D14" s="42">
        <f t="shared" si="2"/>
        <v>7</v>
      </c>
      <c r="E14" s="42">
        <f t="shared" si="2"/>
        <v>7</v>
      </c>
      <c r="F14" s="42">
        <f t="shared" si="2"/>
        <v>6</v>
      </c>
      <c r="G14" s="42">
        <f t="shared" si="2"/>
        <v>6</v>
      </c>
      <c r="H14" s="42">
        <f t="shared" si="2"/>
        <v>7</v>
      </c>
      <c r="I14" s="42">
        <f t="shared" si="2"/>
        <v>6</v>
      </c>
      <c r="J14" s="21"/>
      <c r="K14" s="63" t="s">
        <v>243</v>
      </c>
      <c r="L14" s="63" t="s">
        <v>243</v>
      </c>
      <c r="M14" s="63" t="s">
        <v>243</v>
      </c>
      <c r="N14" s="63" t="s">
        <v>243</v>
      </c>
      <c r="O14" s="63" t="s">
        <v>243</v>
      </c>
      <c r="P14" s="63" t="s">
        <v>243</v>
      </c>
      <c r="Q14" s="63" t="s">
        <v>243</v>
      </c>
      <c r="R14" s="63" t="s">
        <v>243</v>
      </c>
      <c r="S14" s="63" t="s">
        <v>243</v>
      </c>
      <c r="U14" s="3"/>
      <c r="V14" s="3"/>
      <c r="W14" s="3"/>
      <c r="X14" s="3"/>
      <c r="Y14" s="3"/>
      <c r="Z14" s="3"/>
      <c r="AA14" s="3"/>
    </row>
    <row r="15" spans="1:27" ht="15.75" customHeight="1">
      <c r="A15" s="42"/>
      <c r="B15" s="4"/>
      <c r="C15" s="4"/>
      <c r="D15" s="4"/>
      <c r="E15" s="4"/>
      <c r="F15" s="4"/>
      <c r="G15" s="4"/>
      <c r="H15" s="4"/>
      <c r="I15" s="4"/>
      <c r="J15" s="21"/>
      <c r="K15" s="21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>
      <c r="A16" s="42"/>
      <c r="B16" s="6" t="s">
        <v>118</v>
      </c>
      <c r="C16" s="6" t="s">
        <v>236</v>
      </c>
      <c r="D16" s="8" t="s">
        <v>119</v>
      </c>
      <c r="E16" s="9" t="s">
        <v>120</v>
      </c>
      <c r="F16" s="10" t="s">
        <v>187</v>
      </c>
      <c r="G16" s="11" t="s">
        <v>121</v>
      </c>
      <c r="H16" s="51" t="s">
        <v>122</v>
      </c>
      <c r="I16" s="45" t="s">
        <v>186</v>
      </c>
      <c r="J16" s="21"/>
      <c r="K16" s="21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>
      <c r="A17" s="26" t="s">
        <v>123</v>
      </c>
      <c r="B17" s="27" t="s">
        <v>217</v>
      </c>
      <c r="C17" s="27" t="s">
        <v>219</v>
      </c>
      <c r="D17" s="29" t="s">
        <v>222</v>
      </c>
      <c r="E17" s="30" t="s">
        <v>224</v>
      </c>
      <c r="F17" s="31" t="s">
        <v>226</v>
      </c>
      <c r="G17" s="32" t="s">
        <v>228</v>
      </c>
      <c r="H17" s="52" t="s">
        <v>230</v>
      </c>
      <c r="I17" s="43" t="s">
        <v>232</v>
      </c>
      <c r="J17" s="21"/>
      <c r="K17" s="21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>
      <c r="A18" s="20"/>
      <c r="B18" s="14" t="s">
        <v>218</v>
      </c>
      <c r="C18" s="14" t="s">
        <v>220</v>
      </c>
      <c r="D18" s="16" t="s">
        <v>124</v>
      </c>
      <c r="E18" s="17" t="s">
        <v>125</v>
      </c>
      <c r="F18" s="18" t="s">
        <v>126</v>
      </c>
      <c r="G18" s="19" t="s">
        <v>127</v>
      </c>
      <c r="H18" s="53" t="s">
        <v>128</v>
      </c>
      <c r="I18" s="41" t="s">
        <v>233</v>
      </c>
      <c r="J18" s="21"/>
      <c r="K18" s="21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>
      <c r="A19" s="49"/>
      <c r="B19" s="14" t="s">
        <v>177</v>
      </c>
      <c r="C19" s="14" t="s">
        <v>137</v>
      </c>
      <c r="D19" s="16" t="s">
        <v>130</v>
      </c>
      <c r="E19" s="17" t="s">
        <v>131</v>
      </c>
      <c r="F19" s="18" t="s">
        <v>132</v>
      </c>
      <c r="G19" s="19" t="s">
        <v>229</v>
      </c>
      <c r="H19" s="53" t="s">
        <v>133</v>
      </c>
      <c r="I19" s="41" t="s">
        <v>129</v>
      </c>
      <c r="J19" s="21"/>
      <c r="K19" s="21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>
      <c r="A20" s="5"/>
      <c r="B20" s="14" t="s">
        <v>178</v>
      </c>
      <c r="C20" s="14" t="s">
        <v>141</v>
      </c>
      <c r="D20" s="16" t="s">
        <v>223</v>
      </c>
      <c r="E20" s="17" t="s">
        <v>225</v>
      </c>
      <c r="F20" s="18" t="s">
        <v>227</v>
      </c>
      <c r="G20" s="19" t="s">
        <v>135</v>
      </c>
      <c r="H20" s="53" t="s">
        <v>136</v>
      </c>
      <c r="I20" s="41" t="s">
        <v>134</v>
      </c>
      <c r="J20" s="21"/>
      <c r="K20" s="21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>
      <c r="A21" s="13"/>
      <c r="B21" s="14" t="s">
        <v>179</v>
      </c>
      <c r="C21" s="14" t="s">
        <v>181</v>
      </c>
      <c r="D21" s="16" t="s">
        <v>182</v>
      </c>
      <c r="E21" s="17" t="s">
        <v>159</v>
      </c>
      <c r="F21" s="18" t="s">
        <v>143</v>
      </c>
      <c r="G21" s="19" t="s">
        <v>140</v>
      </c>
      <c r="H21" s="53" t="s">
        <v>231</v>
      </c>
      <c r="I21" s="41" t="s">
        <v>138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>
      <c r="A22" s="5"/>
      <c r="B22" s="14" t="s">
        <v>180</v>
      </c>
      <c r="C22" s="14" t="s">
        <v>221</v>
      </c>
      <c r="D22" s="16" t="s">
        <v>183</v>
      </c>
      <c r="E22" s="17" t="s">
        <v>184</v>
      </c>
      <c r="F22" s="18" t="s">
        <v>145</v>
      </c>
      <c r="G22" s="19" t="s">
        <v>144</v>
      </c>
      <c r="H22" s="53" t="s">
        <v>172</v>
      </c>
      <c r="I22" s="41" t="s">
        <v>142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5"/>
      <c r="B23" s="14"/>
      <c r="C23" s="14" t="s">
        <v>173</v>
      </c>
      <c r="D23" s="16"/>
      <c r="E23" s="17"/>
      <c r="F23" s="18"/>
      <c r="G23" s="19"/>
      <c r="H23" s="53"/>
      <c r="I23" s="41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5"/>
      <c r="B24" s="5"/>
      <c r="C24" s="54"/>
      <c r="D24" s="54"/>
      <c r="E24" s="5"/>
      <c r="F24" s="54"/>
      <c r="G24" s="54"/>
      <c r="H24" s="54"/>
      <c r="I24" s="54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48" t="s">
        <v>234</v>
      </c>
      <c r="B25" s="42">
        <f t="shared" ref="B25:I25" si="3">COUNTIF(B17:B24, "*SJ*")</f>
        <v>2</v>
      </c>
      <c r="C25" s="42">
        <f t="shared" si="3"/>
        <v>3</v>
      </c>
      <c r="D25" s="42">
        <f t="shared" si="3"/>
        <v>2</v>
      </c>
      <c r="E25" s="42">
        <f t="shared" si="3"/>
        <v>2</v>
      </c>
      <c r="F25" s="42">
        <f t="shared" si="3"/>
        <v>2</v>
      </c>
      <c r="G25" s="42">
        <f t="shared" si="3"/>
        <v>2</v>
      </c>
      <c r="H25" s="42">
        <f t="shared" si="3"/>
        <v>2</v>
      </c>
      <c r="I25" s="42">
        <f t="shared" si="3"/>
        <v>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>
      <c r="A26" s="48" t="s">
        <v>235</v>
      </c>
      <c r="B26" s="42">
        <f>B27-B25</f>
        <v>4</v>
      </c>
      <c r="C26" s="42">
        <f t="shared" ref="C26:I26" si="4">C27-C25</f>
        <v>4</v>
      </c>
      <c r="D26" s="42">
        <f t="shared" si="4"/>
        <v>4</v>
      </c>
      <c r="E26" s="42">
        <f t="shared" si="4"/>
        <v>4</v>
      </c>
      <c r="F26" s="42">
        <f t="shared" si="4"/>
        <v>4</v>
      </c>
      <c r="G26" s="42">
        <f t="shared" si="4"/>
        <v>4</v>
      </c>
      <c r="H26" s="42">
        <f t="shared" si="4"/>
        <v>4</v>
      </c>
      <c r="I26" s="42">
        <f t="shared" si="4"/>
        <v>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48" t="s">
        <v>192</v>
      </c>
      <c r="B27" s="42">
        <f t="shared" ref="B27:I27" si="5">COUNTA(B17:B24)</f>
        <v>6</v>
      </c>
      <c r="C27" s="42">
        <f t="shared" si="5"/>
        <v>7</v>
      </c>
      <c r="D27" s="42">
        <f t="shared" si="5"/>
        <v>6</v>
      </c>
      <c r="E27" s="42">
        <f t="shared" si="5"/>
        <v>6</v>
      </c>
      <c r="F27" s="42">
        <f t="shared" si="5"/>
        <v>6</v>
      </c>
      <c r="G27" s="42">
        <f t="shared" si="5"/>
        <v>6</v>
      </c>
      <c r="H27" s="42">
        <f t="shared" si="5"/>
        <v>6</v>
      </c>
      <c r="I27" s="42">
        <f t="shared" si="5"/>
        <v>6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>
      <c r="A28" s="50" t="s">
        <v>194</v>
      </c>
      <c r="B28" s="42">
        <f t="shared" ref="B28:I28" si="6">B14+B27</f>
        <v>12</v>
      </c>
      <c r="C28" s="42">
        <f t="shared" si="6"/>
        <v>13</v>
      </c>
      <c r="D28" s="42">
        <f t="shared" si="6"/>
        <v>13</v>
      </c>
      <c r="E28" s="42">
        <f t="shared" si="6"/>
        <v>13</v>
      </c>
      <c r="F28" s="42">
        <f t="shared" si="6"/>
        <v>12</v>
      </c>
      <c r="G28" s="42">
        <f t="shared" si="6"/>
        <v>12</v>
      </c>
      <c r="H28" s="42">
        <f t="shared" si="6"/>
        <v>13</v>
      </c>
      <c r="I28" s="42">
        <f t="shared" si="6"/>
        <v>12</v>
      </c>
      <c r="J28" s="3">
        <f>SUM(B28:I28)</f>
        <v>100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21"/>
      <c r="B31" s="22"/>
      <c r="F31" s="38"/>
      <c r="H31" s="22"/>
      <c r="I31" s="22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21"/>
      <c r="B32" s="22"/>
      <c r="F32" s="22"/>
      <c r="G32" s="59" t="s">
        <v>162</v>
      </c>
      <c r="H32" s="21">
        <v>7</v>
      </c>
      <c r="I32" s="3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21"/>
      <c r="B33" s="22"/>
      <c r="C33" s="22"/>
      <c r="D33" s="22"/>
      <c r="E33" s="22"/>
      <c r="F33" s="22"/>
      <c r="G33" s="59" t="s">
        <v>163</v>
      </c>
      <c r="H33" s="21">
        <v>6</v>
      </c>
      <c r="I33" s="3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21"/>
      <c r="B34" s="22"/>
      <c r="G34" s="59" t="s">
        <v>164</v>
      </c>
      <c r="H34" s="60">
        <v>6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25"/>
      <c r="B35" s="25"/>
      <c r="G35" s="21" t="s">
        <v>165</v>
      </c>
      <c r="H35" s="25">
        <v>26</v>
      </c>
      <c r="I35" s="34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25"/>
      <c r="B36" s="25"/>
      <c r="C36" s="25"/>
      <c r="D36" s="25"/>
      <c r="E36" s="25"/>
      <c r="F36" s="25"/>
      <c r="G36" s="25" t="s">
        <v>166</v>
      </c>
      <c r="H36" s="25">
        <v>1</v>
      </c>
      <c r="I36" s="2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25"/>
      <c r="B37" s="25"/>
      <c r="C37" s="25"/>
      <c r="D37" s="25"/>
      <c r="F37" s="25"/>
      <c r="G37" s="25" t="s">
        <v>167</v>
      </c>
      <c r="H37" s="25">
        <f>J28-SUM(H32:H36)</f>
        <v>54</v>
      </c>
      <c r="I37" s="25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25"/>
      <c r="B38" s="35"/>
      <c r="C38" s="35"/>
      <c r="D38" s="35"/>
      <c r="E38" s="35"/>
      <c r="F38" s="35"/>
      <c r="G38" s="35"/>
      <c r="H38" s="35"/>
      <c r="I38" s="3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25"/>
      <c r="B40" s="25"/>
      <c r="C40" s="25"/>
      <c r="D40" s="25"/>
      <c r="G40" s="25"/>
      <c r="H40" s="25"/>
      <c r="I40" s="2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25"/>
      <c r="B41" s="25"/>
      <c r="C41" s="25"/>
      <c r="D41" s="25"/>
      <c r="G41" s="25"/>
      <c r="H41" s="25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25"/>
      <c r="B42" s="25"/>
      <c r="C42" s="25"/>
      <c r="D42" s="25"/>
      <c r="G42" s="25"/>
      <c r="H42" s="25"/>
      <c r="I42" s="25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>
      <c r="A43" s="25"/>
      <c r="B43" s="25"/>
      <c r="C43" s="25"/>
      <c r="D43" s="25"/>
      <c r="G43" s="25"/>
      <c r="H43" s="25"/>
      <c r="I43" s="25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>
      <c r="A45" s="25" t="s">
        <v>191</v>
      </c>
      <c r="B45" s="5" t="s">
        <v>156</v>
      </c>
      <c r="C45" s="5" t="s">
        <v>139</v>
      </c>
      <c r="D45" s="5" t="s">
        <v>146</v>
      </c>
      <c r="E45" s="25"/>
      <c r="F45" s="25"/>
      <c r="G45" s="25"/>
      <c r="H45" s="25"/>
      <c r="I45" s="25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>
      <c r="A46" s="22"/>
      <c r="B46" s="5" t="s">
        <v>161</v>
      </c>
      <c r="C46" s="5" t="s">
        <v>160</v>
      </c>
      <c r="D46" s="5" t="s">
        <v>158</v>
      </c>
      <c r="E46" s="25"/>
      <c r="F46" s="25"/>
      <c r="G46" s="25"/>
      <c r="H46" s="25"/>
      <c r="I46" s="25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>
      <c r="B47" s="5" t="s">
        <v>157</v>
      </c>
      <c r="C47" s="64"/>
      <c r="D47" s="64"/>
      <c r="E47" s="25"/>
      <c r="F47" s="25"/>
      <c r="G47" s="25"/>
      <c r="H47" s="25"/>
      <c r="I47" s="25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</sheetData>
  <mergeCells count="3">
    <mergeCell ref="A1:I2"/>
    <mergeCell ref="K8:L8"/>
    <mergeCell ref="K2:L2"/>
  </mergeCells>
  <phoneticPr fontId="2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0"/>
  <sheetViews>
    <sheetView workbookViewId="0">
      <selection activeCell="F8" sqref="F8"/>
    </sheetView>
  </sheetViews>
  <sheetFormatPr defaultColWidth="14.42578125" defaultRowHeight="15.75" customHeight="1"/>
  <sheetData>
    <row r="1" spans="1:6" ht="15.75" customHeight="1">
      <c r="A1" s="1" t="s">
        <v>0</v>
      </c>
      <c r="C1" s="1" t="s">
        <v>1</v>
      </c>
      <c r="D1" s="1" t="s">
        <v>2</v>
      </c>
      <c r="E1" s="1" t="s">
        <v>254</v>
      </c>
    </row>
    <row r="4" spans="1:6" ht="15.75" customHeight="1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</row>
    <row r="5" spans="1:6" ht="15.75" customHeight="1">
      <c r="A5" s="1" t="s">
        <v>8</v>
      </c>
      <c r="B5" s="1" t="s">
        <v>9</v>
      </c>
      <c r="C5" s="1" t="s">
        <v>10</v>
      </c>
      <c r="D5" s="1" t="s">
        <v>11</v>
      </c>
      <c r="E5" s="1" t="s">
        <v>12</v>
      </c>
    </row>
    <row r="6" spans="1:6" ht="15.75" customHeight="1">
      <c r="A6" s="1" t="s">
        <v>13</v>
      </c>
      <c r="B6" s="1" t="s">
        <v>14</v>
      </c>
      <c r="C6" s="1" t="s">
        <v>15</v>
      </c>
      <c r="D6" s="1" t="s">
        <v>16</v>
      </c>
      <c r="E6" s="1" t="s">
        <v>17</v>
      </c>
    </row>
    <row r="7" spans="1:6" ht="15.75" customHeight="1">
      <c r="A7" s="1" t="s">
        <v>18</v>
      </c>
      <c r="B7" s="1" t="s">
        <v>19</v>
      </c>
      <c r="C7" s="1" t="s">
        <v>20</v>
      </c>
      <c r="D7" s="1" t="s">
        <v>21</v>
      </c>
    </row>
    <row r="8" spans="1:6" ht="15.75" customHeight="1">
      <c r="A8" s="1" t="s">
        <v>22</v>
      </c>
      <c r="B8" s="1" t="s">
        <v>23</v>
      </c>
      <c r="C8" s="1" t="s">
        <v>24</v>
      </c>
      <c r="D8" s="1" t="s">
        <v>25</v>
      </c>
    </row>
    <row r="9" spans="1:6" ht="15.75" customHeight="1">
      <c r="A9" s="1" t="s">
        <v>26</v>
      </c>
      <c r="B9" s="1" t="s">
        <v>27</v>
      </c>
      <c r="C9" s="1" t="s">
        <v>28</v>
      </c>
      <c r="D9" s="1" t="s">
        <v>29</v>
      </c>
    </row>
    <row r="10" spans="1:6" ht="15.75" customHeight="1">
      <c r="A10" s="1" t="s">
        <v>30</v>
      </c>
      <c r="B10" s="1" t="s">
        <v>31</v>
      </c>
      <c r="C10" s="1" t="s">
        <v>32</v>
      </c>
      <c r="D10" s="1">
        <v>5</v>
      </c>
      <c r="E10" s="1">
        <v>2</v>
      </c>
      <c r="F10" s="1">
        <v>80</v>
      </c>
    </row>
    <row r="11" spans="1:6" ht="15.75" customHeight="1">
      <c r="A11" s="1" t="s">
        <v>33</v>
      </c>
      <c r="B11" s="1" t="s">
        <v>34</v>
      </c>
      <c r="C11" s="1" t="s">
        <v>35</v>
      </c>
    </row>
    <row r="12" spans="1:6" ht="15.75" customHeight="1">
      <c r="A12" s="1" t="s">
        <v>36</v>
      </c>
      <c r="B12" s="1" t="s">
        <v>37</v>
      </c>
      <c r="C12" s="1" t="s">
        <v>38</v>
      </c>
    </row>
    <row r="13" spans="1:6" ht="15.75" customHeight="1">
      <c r="A13" s="1" t="s">
        <v>39</v>
      </c>
      <c r="B13" s="1" t="s">
        <v>40</v>
      </c>
      <c r="C13" s="1">
        <v>8</v>
      </c>
    </row>
    <row r="14" spans="1:6" ht="15.75" customHeight="1">
      <c r="A14" s="1" t="s">
        <v>41</v>
      </c>
      <c r="B14" s="1" t="s">
        <v>42</v>
      </c>
    </row>
    <row r="15" spans="1:6" ht="15.75" customHeight="1">
      <c r="A15" s="1" t="s">
        <v>43</v>
      </c>
      <c r="B15" s="1" t="s">
        <v>44</v>
      </c>
    </row>
    <row r="16" spans="1:6" ht="15.75" customHeight="1">
      <c r="A16" s="1" t="s">
        <v>45</v>
      </c>
      <c r="B16" s="1" t="s">
        <v>46</v>
      </c>
    </row>
    <row r="17" spans="1:2" ht="15.75" customHeight="1">
      <c r="A17" s="1" t="s">
        <v>47</v>
      </c>
      <c r="B17" s="1" t="s">
        <v>48</v>
      </c>
    </row>
    <row r="18" spans="1:2" ht="15.75" customHeight="1">
      <c r="A18" s="1" t="s">
        <v>49</v>
      </c>
      <c r="B18" s="1" t="s">
        <v>50</v>
      </c>
    </row>
    <row r="19" spans="1:2" ht="15.75" customHeight="1">
      <c r="A19" s="1" t="s">
        <v>51</v>
      </c>
      <c r="B19" s="1" t="s">
        <v>52</v>
      </c>
    </row>
    <row r="20" spans="1:2" ht="15.75" customHeight="1">
      <c r="A20" s="1" t="s">
        <v>53</v>
      </c>
      <c r="B20" s="1" t="s">
        <v>54</v>
      </c>
    </row>
    <row r="21" spans="1:2" ht="15.75" customHeight="1">
      <c r="A21" s="1" t="s">
        <v>55</v>
      </c>
      <c r="B21" s="1" t="s">
        <v>56</v>
      </c>
    </row>
    <row r="22" spans="1:2" ht="15.75" customHeight="1">
      <c r="A22" s="1" t="s">
        <v>57</v>
      </c>
      <c r="B22" s="1" t="s">
        <v>58</v>
      </c>
    </row>
    <row r="23" spans="1:2" ht="15.75" customHeight="1">
      <c r="A23" s="1" t="s">
        <v>59</v>
      </c>
      <c r="B23" s="1" t="s">
        <v>60</v>
      </c>
    </row>
    <row r="24" spans="1:2" ht="15.75" customHeight="1">
      <c r="A24" s="1" t="s">
        <v>61</v>
      </c>
      <c r="B24" s="1" t="s">
        <v>62</v>
      </c>
    </row>
    <row r="25" spans="1:2" ht="15.75" customHeight="1">
      <c r="A25" s="1" t="s">
        <v>63</v>
      </c>
      <c r="B25" s="1" t="s">
        <v>64</v>
      </c>
    </row>
    <row r="26" spans="1:2" ht="15.75" customHeight="1">
      <c r="A26" s="1" t="s">
        <v>65</v>
      </c>
      <c r="B26" s="1" t="s">
        <v>66</v>
      </c>
    </row>
    <row r="27" spans="1:2" ht="15.75" customHeight="1">
      <c r="A27" s="1" t="s">
        <v>67</v>
      </c>
      <c r="B27" s="1" t="s">
        <v>68</v>
      </c>
    </row>
    <row r="28" spans="1:2" ht="15.75" customHeight="1">
      <c r="A28" s="1" t="s">
        <v>69</v>
      </c>
      <c r="B28" s="1" t="s">
        <v>70</v>
      </c>
    </row>
    <row r="29" spans="1:2" ht="15.75" customHeight="1">
      <c r="A29" s="1" t="s">
        <v>71</v>
      </c>
      <c r="B29" s="1" t="s">
        <v>72</v>
      </c>
    </row>
    <row r="30" spans="1:2" ht="15.75" customHeight="1">
      <c r="A30" s="1" t="s">
        <v>73</v>
      </c>
      <c r="B30" s="1" t="s">
        <v>74</v>
      </c>
    </row>
    <row r="31" spans="1:2" ht="15.75" customHeight="1">
      <c r="A31" s="1" t="s">
        <v>75</v>
      </c>
      <c r="B31" s="1" t="s">
        <v>76</v>
      </c>
    </row>
    <row r="32" spans="1:2" ht="15.75" customHeight="1">
      <c r="A32" s="1" t="s">
        <v>77</v>
      </c>
      <c r="B32" s="1" t="s">
        <v>78</v>
      </c>
    </row>
    <row r="33" spans="1:2" ht="15.75" customHeight="1">
      <c r="A33" s="1" t="s">
        <v>79</v>
      </c>
      <c r="B33" s="1">
        <v>28</v>
      </c>
    </row>
    <row r="34" spans="1:2" ht="15.75" customHeight="1">
      <c r="A34" s="1" t="s">
        <v>80</v>
      </c>
    </row>
    <row r="35" spans="1:2" ht="15.75" customHeight="1">
      <c r="A35" s="1" t="s">
        <v>81</v>
      </c>
    </row>
    <row r="36" spans="1:2" ht="15.75" customHeight="1">
      <c r="A36" s="1" t="s">
        <v>82</v>
      </c>
    </row>
    <row r="37" spans="1:2" ht="15.75" customHeight="1">
      <c r="A37" s="1" t="s">
        <v>83</v>
      </c>
    </row>
    <row r="38" spans="1:2" ht="15.75" customHeight="1">
      <c r="A38" s="1" t="s">
        <v>84</v>
      </c>
    </row>
    <row r="39" spans="1:2" ht="15.75" customHeight="1">
      <c r="A39" s="1" t="s">
        <v>85</v>
      </c>
    </row>
    <row r="40" spans="1:2" ht="15.75" customHeight="1">
      <c r="A40" s="1" t="s">
        <v>86</v>
      </c>
    </row>
    <row r="41" spans="1:2" ht="15.75" customHeight="1">
      <c r="A41" s="1" t="s">
        <v>87</v>
      </c>
    </row>
    <row r="42" spans="1:2" ht="15.75" customHeight="1">
      <c r="A42" s="1" t="s">
        <v>88</v>
      </c>
    </row>
    <row r="43" spans="1:2" ht="15.75" customHeight="1">
      <c r="A43" s="1" t="s">
        <v>89</v>
      </c>
    </row>
    <row r="44" spans="1:2" ht="15.75" customHeight="1">
      <c r="A44" s="1" t="s">
        <v>90</v>
      </c>
    </row>
    <row r="45" spans="1:2" ht="15.75" customHeight="1">
      <c r="A45" s="1" t="s">
        <v>91</v>
      </c>
    </row>
    <row r="46" spans="1:2" ht="15.75" customHeight="1">
      <c r="A46" s="1" t="s">
        <v>92</v>
      </c>
    </row>
    <row r="47" spans="1:2" ht="15.75" customHeight="1">
      <c r="A47" s="1" t="s">
        <v>30</v>
      </c>
    </row>
    <row r="48" spans="1:2" ht="15.75" customHeight="1">
      <c r="A48" s="1" t="s">
        <v>95</v>
      </c>
    </row>
    <row r="49" spans="1:1" ht="15.75" customHeight="1">
      <c r="A49" s="1" t="s">
        <v>96</v>
      </c>
    </row>
    <row r="50" spans="1:1" ht="15.75" customHeight="1">
      <c r="A50" s="1">
        <v>45</v>
      </c>
    </row>
  </sheetData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"/>
  <sheetViews>
    <sheetView workbookViewId="0">
      <selection activeCell="F4" sqref="F4"/>
    </sheetView>
  </sheetViews>
  <sheetFormatPr defaultRowHeight="12.75"/>
  <cols>
    <col min="1" max="9" width="13.140625" style="64" bestFit="1" customWidth="1"/>
    <col min="10" max="10" width="9.140625" style="64"/>
    <col min="11" max="11" width="13.5703125" style="64" bestFit="1" customWidth="1"/>
    <col min="12" max="12" width="13.140625" style="64" bestFit="1" customWidth="1"/>
    <col min="13" max="16384" width="9.140625" style="64"/>
  </cols>
  <sheetData>
    <row r="1" spans="1:12" ht="48" customHeight="1">
      <c r="A1" s="78" t="s">
        <v>249</v>
      </c>
      <c r="B1" s="79"/>
      <c r="C1" s="79"/>
      <c r="D1" s="79"/>
      <c r="E1" s="79"/>
      <c r="F1" s="69"/>
      <c r="H1" s="78" t="s">
        <v>250</v>
      </c>
      <c r="I1" s="79"/>
      <c r="J1" s="79"/>
      <c r="K1" s="79"/>
      <c r="L1" s="79"/>
    </row>
    <row r="2" spans="1:12" ht="13.5">
      <c r="A2" s="72" t="s">
        <v>195</v>
      </c>
      <c r="B2" s="72" t="s">
        <v>217</v>
      </c>
      <c r="D2" s="72" t="s">
        <v>206</v>
      </c>
      <c r="E2" s="72" t="s">
        <v>226</v>
      </c>
      <c r="H2" s="72" t="s">
        <v>195</v>
      </c>
      <c r="I2" s="72" t="s">
        <v>217</v>
      </c>
      <c r="K2" s="72" t="s">
        <v>206</v>
      </c>
      <c r="L2" s="72" t="s">
        <v>226</v>
      </c>
    </row>
    <row r="3" spans="1:12" ht="13.5">
      <c r="A3" s="5" t="s">
        <v>176</v>
      </c>
      <c r="B3" s="5" t="s">
        <v>218</v>
      </c>
      <c r="D3" s="5" t="s">
        <v>207</v>
      </c>
      <c r="E3" s="5" t="s">
        <v>126</v>
      </c>
      <c r="H3" s="5"/>
      <c r="I3" s="5" t="s">
        <v>218</v>
      </c>
      <c r="K3" s="5" t="s">
        <v>207</v>
      </c>
      <c r="L3" s="5" t="s">
        <v>126</v>
      </c>
    </row>
    <row r="4" spans="1:12" ht="13.5">
      <c r="A4" s="5" t="s">
        <v>102</v>
      </c>
      <c r="B4" s="5"/>
      <c r="D4" s="5" t="s">
        <v>147</v>
      </c>
      <c r="E4" s="5" t="s">
        <v>132</v>
      </c>
      <c r="H4" s="5" t="s">
        <v>102</v>
      </c>
      <c r="I4" s="5"/>
      <c r="K4" s="5" t="s">
        <v>147</v>
      </c>
      <c r="L4" s="5" t="s">
        <v>132</v>
      </c>
    </row>
    <row r="5" spans="1:12" ht="13.5">
      <c r="A5" s="5"/>
      <c r="B5" s="5" t="s">
        <v>178</v>
      </c>
      <c r="D5" s="5" t="s">
        <v>104</v>
      </c>
      <c r="E5" s="5" t="s">
        <v>227</v>
      </c>
      <c r="H5" s="5"/>
      <c r="I5" s="5" t="s">
        <v>178</v>
      </c>
      <c r="K5" s="5" t="s">
        <v>104</v>
      </c>
      <c r="L5" s="5" t="s">
        <v>227</v>
      </c>
    </row>
    <row r="6" spans="1:12" ht="13.5">
      <c r="A6" s="5" t="s">
        <v>107</v>
      </c>
      <c r="B6" s="5" t="s">
        <v>179</v>
      </c>
      <c r="D6" s="5" t="s">
        <v>110</v>
      </c>
      <c r="E6" s="5" t="s">
        <v>143</v>
      </c>
      <c r="H6" s="5" t="s">
        <v>107</v>
      </c>
      <c r="I6" s="5" t="s">
        <v>179</v>
      </c>
      <c r="K6" s="5" t="s">
        <v>110</v>
      </c>
      <c r="L6" s="5" t="s">
        <v>143</v>
      </c>
    </row>
    <row r="7" spans="1:12" ht="13.5">
      <c r="A7" s="5" t="s">
        <v>112</v>
      </c>
      <c r="B7" s="5" t="s">
        <v>180</v>
      </c>
      <c r="D7" s="5" t="s">
        <v>117</v>
      </c>
      <c r="E7" s="5" t="s">
        <v>145</v>
      </c>
      <c r="H7" s="5" t="s">
        <v>112</v>
      </c>
      <c r="I7" s="5" t="s">
        <v>180</v>
      </c>
      <c r="K7" s="5" t="s">
        <v>117</v>
      </c>
      <c r="L7" s="5" t="s">
        <v>145</v>
      </c>
    </row>
    <row r="8" spans="1:12" ht="13.5">
      <c r="A8" s="65" t="s">
        <v>197</v>
      </c>
      <c r="B8" s="65" t="s">
        <v>219</v>
      </c>
      <c r="D8" s="65" t="s">
        <v>208</v>
      </c>
      <c r="E8" s="65" t="s">
        <v>228</v>
      </c>
      <c r="G8" s="71"/>
      <c r="H8" s="70" t="s">
        <v>197</v>
      </c>
      <c r="I8" s="65" t="s">
        <v>219</v>
      </c>
      <c r="K8" s="65" t="s">
        <v>208</v>
      </c>
      <c r="L8" s="65" t="s">
        <v>228</v>
      </c>
    </row>
    <row r="9" spans="1:12" ht="13.5">
      <c r="A9" s="5" t="s">
        <v>198</v>
      </c>
      <c r="B9" s="5"/>
      <c r="D9" s="5" t="s">
        <v>209</v>
      </c>
      <c r="E9" s="5" t="s">
        <v>127</v>
      </c>
      <c r="H9" s="5"/>
      <c r="I9" s="5" t="s">
        <v>220</v>
      </c>
      <c r="K9" s="5" t="s">
        <v>209</v>
      </c>
      <c r="L9" s="5" t="s">
        <v>127</v>
      </c>
    </row>
    <row r="10" spans="1:12" ht="13.5">
      <c r="A10" s="5" t="s">
        <v>199</v>
      </c>
      <c r="B10" s="5" t="s">
        <v>137</v>
      </c>
      <c r="D10" s="5" t="s">
        <v>105</v>
      </c>
      <c r="E10" s="5" t="s">
        <v>229</v>
      </c>
      <c r="H10" s="5" t="s">
        <v>199</v>
      </c>
      <c r="I10" s="5" t="s">
        <v>137</v>
      </c>
      <c r="K10" s="5" t="s">
        <v>105</v>
      </c>
      <c r="L10" s="5" t="s">
        <v>229</v>
      </c>
    </row>
    <row r="11" spans="1:12" ht="13.5">
      <c r="A11" s="5" t="s">
        <v>148</v>
      </c>
      <c r="B11" s="5" t="s">
        <v>141</v>
      </c>
      <c r="D11" s="5" t="s">
        <v>111</v>
      </c>
      <c r="E11" s="5" t="s">
        <v>135</v>
      </c>
      <c r="H11" s="5" t="s">
        <v>148</v>
      </c>
      <c r="I11" s="5" t="s">
        <v>141</v>
      </c>
      <c r="K11" s="5" t="s">
        <v>111</v>
      </c>
      <c r="L11" s="5" t="s">
        <v>135</v>
      </c>
    </row>
    <row r="12" spans="1:12" ht="13.5">
      <c r="A12" s="5" t="s">
        <v>116</v>
      </c>
      <c r="B12" s="5" t="s">
        <v>181</v>
      </c>
      <c r="D12" s="5" t="s">
        <v>155</v>
      </c>
      <c r="E12" s="5" t="s">
        <v>140</v>
      </c>
      <c r="H12" s="5" t="s">
        <v>116</v>
      </c>
      <c r="I12" s="5" t="s">
        <v>181</v>
      </c>
      <c r="K12" s="5" t="s">
        <v>155</v>
      </c>
      <c r="L12" s="5" t="s">
        <v>140</v>
      </c>
    </row>
    <row r="13" spans="1:12" ht="13.5">
      <c r="A13" s="5"/>
      <c r="B13" s="5" t="s">
        <v>221</v>
      </c>
      <c r="D13" s="5" t="s">
        <v>210</v>
      </c>
      <c r="E13" s="5" t="s">
        <v>144</v>
      </c>
      <c r="H13" s="5"/>
      <c r="I13" s="5"/>
      <c r="K13" s="5" t="s">
        <v>210</v>
      </c>
      <c r="L13" s="5" t="s">
        <v>144</v>
      </c>
    </row>
    <row r="14" spans="1:12" ht="13.5">
      <c r="A14" s="65" t="s">
        <v>200</v>
      </c>
      <c r="B14" s="5" t="s">
        <v>173</v>
      </c>
      <c r="D14" s="67" t="s">
        <v>211</v>
      </c>
      <c r="E14" s="65" t="s">
        <v>230</v>
      </c>
      <c r="H14" s="65" t="s">
        <v>200</v>
      </c>
      <c r="I14" s="5" t="s">
        <v>173</v>
      </c>
      <c r="K14" s="67" t="s">
        <v>211</v>
      </c>
      <c r="L14" s="65"/>
    </row>
    <row r="15" spans="1:12" ht="13.5">
      <c r="A15" s="5" t="s">
        <v>201</v>
      </c>
      <c r="B15" s="65" t="s">
        <v>222</v>
      </c>
      <c r="D15" s="68" t="s">
        <v>212</v>
      </c>
      <c r="E15" s="5" t="s">
        <v>128</v>
      </c>
      <c r="H15" s="5" t="s">
        <v>201</v>
      </c>
      <c r="I15" s="65" t="s">
        <v>222</v>
      </c>
      <c r="K15" s="68" t="s">
        <v>212</v>
      </c>
      <c r="L15" s="5" t="s">
        <v>128</v>
      </c>
    </row>
    <row r="16" spans="1:12" ht="13.5">
      <c r="A16" s="5" t="s">
        <v>202</v>
      </c>
      <c r="B16" s="5" t="s">
        <v>124</v>
      </c>
      <c r="D16" s="68" t="s">
        <v>106</v>
      </c>
      <c r="E16" s="5" t="s">
        <v>133</v>
      </c>
      <c r="H16" s="5" t="s">
        <v>202</v>
      </c>
      <c r="I16" s="5" t="s">
        <v>124</v>
      </c>
      <c r="K16" s="68" t="s">
        <v>106</v>
      </c>
      <c r="L16" s="5" t="s">
        <v>133</v>
      </c>
    </row>
    <row r="17" spans="1:12" ht="13.5">
      <c r="A17" s="5" t="s">
        <v>108</v>
      </c>
      <c r="B17" s="5" t="s">
        <v>130</v>
      </c>
      <c r="D17" s="68" t="s">
        <v>213</v>
      </c>
      <c r="E17" s="5" t="s">
        <v>136</v>
      </c>
      <c r="H17" s="5" t="s">
        <v>108</v>
      </c>
      <c r="I17" s="5" t="s">
        <v>130</v>
      </c>
      <c r="K17" s="68" t="s">
        <v>213</v>
      </c>
      <c r="L17" s="5" t="s">
        <v>136</v>
      </c>
    </row>
    <row r="18" spans="1:12" ht="13.5">
      <c r="A18" s="5" t="s">
        <v>114</v>
      </c>
      <c r="B18" s="5" t="s">
        <v>223</v>
      </c>
      <c r="D18" s="68" t="s">
        <v>150</v>
      </c>
      <c r="E18" s="5"/>
      <c r="H18" s="5" t="s">
        <v>114</v>
      </c>
      <c r="I18" s="5" t="s">
        <v>223</v>
      </c>
      <c r="K18" s="68" t="s">
        <v>150</v>
      </c>
      <c r="L18" s="5"/>
    </row>
    <row r="19" spans="1:12" ht="13.5">
      <c r="A19" s="5" t="s">
        <v>154</v>
      </c>
      <c r="B19" s="5" t="s">
        <v>182</v>
      </c>
      <c r="D19" s="68" t="s">
        <v>152</v>
      </c>
      <c r="E19" s="5"/>
      <c r="H19" s="5" t="s">
        <v>154</v>
      </c>
      <c r="I19" s="5" t="s">
        <v>182</v>
      </c>
      <c r="K19" s="68" t="s">
        <v>152</v>
      </c>
      <c r="L19" s="5" t="s">
        <v>172</v>
      </c>
    </row>
    <row r="20" spans="1:12" ht="13.5">
      <c r="A20" s="5" t="s">
        <v>203</v>
      </c>
      <c r="B20" s="5" t="s">
        <v>183</v>
      </c>
      <c r="D20" s="68" t="s">
        <v>190</v>
      </c>
      <c r="E20" s="65" t="s">
        <v>232</v>
      </c>
      <c r="H20" s="5"/>
      <c r="I20" s="5" t="s">
        <v>183</v>
      </c>
      <c r="K20" s="68" t="s">
        <v>190</v>
      </c>
      <c r="L20" s="65" t="s">
        <v>232</v>
      </c>
    </row>
    <row r="21" spans="1:12" ht="13.5">
      <c r="A21" s="65"/>
      <c r="B21" s="65" t="s">
        <v>224</v>
      </c>
      <c r="D21" s="66" t="s">
        <v>214</v>
      </c>
      <c r="E21" s="5" t="s">
        <v>233</v>
      </c>
      <c r="H21" s="65" t="s">
        <v>204</v>
      </c>
      <c r="I21" s="65" t="s">
        <v>224</v>
      </c>
      <c r="K21" s="66" t="s">
        <v>214</v>
      </c>
      <c r="L21" s="5" t="s">
        <v>233</v>
      </c>
    </row>
    <row r="22" spans="1:12" ht="13.5">
      <c r="A22" s="5" t="s">
        <v>205</v>
      </c>
      <c r="B22" s="5" t="s">
        <v>125</v>
      </c>
      <c r="D22" s="5" t="s">
        <v>215</v>
      </c>
      <c r="E22" s="5" t="s">
        <v>129</v>
      </c>
      <c r="H22" s="5" t="s">
        <v>205</v>
      </c>
      <c r="I22" s="5"/>
      <c r="K22" s="5" t="s">
        <v>215</v>
      </c>
      <c r="L22" s="5" t="s">
        <v>129</v>
      </c>
    </row>
    <row r="23" spans="1:12" ht="13.5">
      <c r="A23" s="5" t="s">
        <v>103</v>
      </c>
      <c r="B23" s="5" t="s">
        <v>131</v>
      </c>
      <c r="D23" s="5" t="s">
        <v>153</v>
      </c>
      <c r="E23" s="5" t="s">
        <v>134</v>
      </c>
      <c r="H23" s="5" t="s">
        <v>103</v>
      </c>
      <c r="I23" s="5" t="s">
        <v>131</v>
      </c>
      <c r="K23" s="5" t="s">
        <v>153</v>
      </c>
      <c r="L23" s="5" t="s">
        <v>134</v>
      </c>
    </row>
    <row r="24" spans="1:12" ht="13.5">
      <c r="A24" s="5" t="s">
        <v>149</v>
      </c>
      <c r="B24" s="5" t="s">
        <v>225</v>
      </c>
      <c r="D24" s="5" t="s">
        <v>216</v>
      </c>
      <c r="E24" s="5" t="s">
        <v>138</v>
      </c>
      <c r="H24" s="5" t="s">
        <v>149</v>
      </c>
      <c r="I24" s="5"/>
      <c r="K24" s="5" t="s">
        <v>216</v>
      </c>
      <c r="L24" s="5" t="s">
        <v>138</v>
      </c>
    </row>
    <row r="25" spans="1:12" ht="13.5">
      <c r="A25" s="5" t="s">
        <v>109</v>
      </c>
      <c r="B25" s="5"/>
      <c r="D25" s="5" t="s">
        <v>151</v>
      </c>
      <c r="E25" s="5" t="s">
        <v>142</v>
      </c>
      <c r="H25" s="5" t="s">
        <v>109</v>
      </c>
      <c r="I25" s="5"/>
      <c r="K25" s="5" t="s">
        <v>151</v>
      </c>
      <c r="L25" s="5" t="s">
        <v>142</v>
      </c>
    </row>
    <row r="26" spans="1:12" ht="13.5">
      <c r="A26" s="5" t="s">
        <v>115</v>
      </c>
      <c r="B26" s="5" t="s">
        <v>184</v>
      </c>
      <c r="D26" s="5"/>
      <c r="H26" s="5" t="s">
        <v>115</v>
      </c>
      <c r="I26" s="5" t="s">
        <v>184</v>
      </c>
      <c r="K26" s="5" t="s">
        <v>113</v>
      </c>
    </row>
    <row r="27" spans="1:12" ht="13.5">
      <c r="A27" s="5" t="s">
        <v>175</v>
      </c>
      <c r="B27" s="5"/>
      <c r="H27" s="5" t="s">
        <v>175</v>
      </c>
      <c r="I27" s="5"/>
    </row>
    <row r="28" spans="1:12">
      <c r="A28" s="64">
        <f>COUNTA(A2:A27)</f>
        <v>23</v>
      </c>
      <c r="B28" s="64">
        <f>COUNTA(B2:B27)</f>
        <v>22</v>
      </c>
      <c r="D28" s="64">
        <f>COUNTA(D2:D27)</f>
        <v>24</v>
      </c>
      <c r="E28" s="64">
        <f t="shared" ref="E28" si="0">COUNTA(E2:E27)</f>
        <v>22</v>
      </c>
      <c r="H28" s="64">
        <f>COUNTA(H2:H27)</f>
        <v>21</v>
      </c>
      <c r="I28" s="64">
        <f>COUNTA(I2:I27)</f>
        <v>20</v>
      </c>
      <c r="K28" s="64">
        <f>COUNTA(K2:K27)</f>
        <v>25</v>
      </c>
      <c r="L28" s="64">
        <f t="shared" ref="L28" si="1">COUNTA(L2:L27)</f>
        <v>22</v>
      </c>
    </row>
    <row r="29" spans="1:12">
      <c r="A29" s="64">
        <f>A28+B28</f>
        <v>45</v>
      </c>
      <c r="C29" s="64">
        <f>A29+D29</f>
        <v>91</v>
      </c>
      <c r="D29" s="64">
        <f>D28+E28</f>
        <v>46</v>
      </c>
      <c r="H29" s="64">
        <f>H28+I28</f>
        <v>41</v>
      </c>
      <c r="K29" s="64">
        <f>K28+L28</f>
        <v>47</v>
      </c>
    </row>
    <row r="30" spans="1:12">
      <c r="C30" s="69" t="s">
        <v>251</v>
      </c>
      <c r="J30" s="64">
        <f>H29+K29</f>
        <v>88</v>
      </c>
    </row>
    <row r="31" spans="1:12">
      <c r="C31" s="64">
        <v>93</v>
      </c>
      <c r="J31" s="69" t="s">
        <v>252</v>
      </c>
    </row>
    <row r="32" spans="1:12">
      <c r="C32" s="64">
        <v>94</v>
      </c>
      <c r="J32" s="64">
        <v>91</v>
      </c>
    </row>
    <row r="33" spans="3:6">
      <c r="C33" s="69" t="s">
        <v>253</v>
      </c>
    </row>
    <row r="37" spans="3:6">
      <c r="F37" s="80"/>
    </row>
    <row r="62" spans="3:10" ht="13.5">
      <c r="C62" s="21"/>
      <c r="D62" s="38"/>
      <c r="E62" s="21"/>
      <c r="F62" s="21"/>
      <c r="G62" s="21"/>
      <c r="H62" s="21"/>
      <c r="I62" s="21"/>
      <c r="J62" s="21"/>
    </row>
  </sheetData>
  <mergeCells count="2">
    <mergeCell ref="A1:E1"/>
    <mergeCell ref="H1:L1"/>
  </mergeCells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생활순</vt:lpstr>
      <vt:lpstr>명단</vt:lpstr>
      <vt:lpstr>버스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노윤영</dc:creator>
  <cp:lastModifiedBy>Owner</cp:lastModifiedBy>
  <dcterms:created xsi:type="dcterms:W3CDTF">2015-06-03T16:41:41Z</dcterms:created>
  <dcterms:modified xsi:type="dcterms:W3CDTF">2015-07-21T03:13:34Z</dcterms:modified>
</cp:coreProperties>
</file>