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和谐健康偿付能力数据库\4月数据\"/>
    </mc:Choice>
  </mc:AlternateContent>
  <xr:revisionPtr revIDLastSave="0" documentId="13_ncr:1_{1E654B9E-0301-408D-85FD-0664B6FD5CAD}" xr6:coauthVersionLast="47" xr6:coauthVersionMax="47" xr10:uidLastSave="{00000000-0000-0000-0000-000000000000}"/>
  <bookViews>
    <workbookView xWindow="24" yWindow="348" windowWidth="10788" windowHeight="11988" xr2:uid="{BB4E1E9E-0F9B-487F-88C6-2FDC0AC446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  <c r="B10" i="1" l="1"/>
  <c r="B7" i="1"/>
  <c r="B8" i="1" s="1"/>
  <c r="B9" i="1"/>
</calcChain>
</file>

<file path=xl/sharedStrings.xml><?xml version="1.0" encoding="utf-8"?>
<sst xmlns="http://schemas.openxmlformats.org/spreadsheetml/2006/main" count="13" uniqueCount="13">
  <si>
    <t>FV</t>
    <phoneticPr fontId="1" type="noConversion"/>
  </si>
  <si>
    <t>到期</t>
    <phoneticPr fontId="1" type="noConversion"/>
  </si>
  <si>
    <t>TY</t>
    <phoneticPr fontId="1" type="noConversion"/>
  </si>
  <si>
    <t>年初</t>
    <phoneticPr fontId="1" type="noConversion"/>
  </si>
  <si>
    <t>y</t>
    <phoneticPr fontId="1" type="noConversion"/>
  </si>
  <si>
    <t>D</t>
    <phoneticPr fontId="1" type="noConversion"/>
  </si>
  <si>
    <t>PV</t>
    <phoneticPr fontId="1" type="noConversion"/>
  </si>
  <si>
    <t>DUR</t>
    <phoneticPr fontId="1" type="noConversion"/>
  </si>
  <si>
    <t>剩余期限</t>
    <phoneticPr fontId="1" type="noConversion"/>
  </si>
  <si>
    <t>D/TY</t>
    <phoneticPr fontId="1" type="noConversion"/>
  </si>
  <si>
    <t>面值</t>
    <phoneticPr fontId="1" type="noConversion"/>
  </si>
  <si>
    <t>票面利率</t>
    <phoneticPr fontId="1" type="noConversion"/>
  </si>
  <si>
    <t>评估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</si>
</sst>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9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F199-B560-4AA1-86C7-D4A1CA9AB0FC}">
  <dimension ref="A1:F10"/>
  <sheetViews>
    <sheetView tabSelected="1" workbookViewId="0">
      <selection activeCell="D9" sqref="D9"/>
    </sheetView>
  </sheetViews>
  <sheetFormatPr defaultRowHeight="13.8" x14ac:dyDescent="0.25"/>
  <cols>
    <col min="2" max="2" width="10.109375" bestFit="1" customWidth="1"/>
    <col min="3" max="3" width="11.21875" bestFit="1" customWidth="1"/>
    <col min="6" max="6" width="9.109375" bestFit="1" customWidth="1"/>
  </cols>
  <sheetData>
    <row r="1" spans="1:6" x14ac:dyDescent="0.25">
      <c r="B1" t="s">
        <v>12</v>
      </c>
      <c r="C1" t="s">
        <v>1</v>
      </c>
      <c r="D1" t="s">
        <v>10</v>
      </c>
      <c r="E1" t="s">
        <v>11</v>
      </c>
      <c r="F1" t="s">
        <v>3</v>
      </c>
    </row>
    <row r="2" spans="1:6" x14ac:dyDescent="0.25">
      <c r="B2" s="4">
        <v>44679</v>
      </c>
      <c r="C2" s="4">
        <v>44592</v>
      </c>
      <c r="D2" s="3">
        <v>100</v>
      </c>
      <c r="E2" s="2">
        <v>0.05</v>
      </c>
      <c r="F2" s="4">
        <v>44562</v>
      </c>
    </row>
    <row r="3" spans="1:6" x14ac:dyDescent="0.25">
      <c r="A3" s="1" t="s">
        <v>4</v>
      </c>
      <c r="B3" s="2">
        <v>0.1</v>
      </c>
    </row>
    <row r="4" spans="1:6" x14ac:dyDescent="0.25">
      <c r="A4" t="s">
        <v>0</v>
      </c>
      <c r="B4" s="5">
        <f>D2*(1+E2)</f>
        <v>105</v>
      </c>
    </row>
    <row r="5" spans="1:6" x14ac:dyDescent="0.25">
      <c r="A5" t="s">
        <v>2</v>
      </c>
      <c r="B5" s="5">
        <f>365</f>
        <v>365</v>
      </c>
    </row>
    <row r="6" spans="1:6" x14ac:dyDescent="0.25">
      <c r="A6" t="s">
        <v>5</v>
      </c>
      <c r="B6" s="5" t="e">
        <f>DATEDIF(B2,C2,"D")</f>
        <v>#NUM!</v>
      </c>
    </row>
    <row r="7" spans="1:6" x14ac:dyDescent="0.25">
      <c r="A7" t="s">
        <v>6</v>
      </c>
      <c r="B7" t="e">
        <f>B4/(B3*B6/B5+1)</f>
        <v>#NUM!</v>
      </c>
      <c r="D7">
        <v>104.1656</v>
      </c>
    </row>
    <row r="8" spans="1:6" x14ac:dyDescent="0.25">
      <c r="A8" t="s">
        <v>7</v>
      </c>
      <c r="B8" t="e">
        <f>(B6/B5*B4)/((1+B3*B6/B5)^2*B7)</f>
        <v>#NUM!</v>
      </c>
      <c r="D8">
        <v>1.9199999999999998E-2</v>
      </c>
    </row>
    <row r="9" spans="1:6" x14ac:dyDescent="0.25">
      <c r="A9" t="s">
        <v>8</v>
      </c>
      <c r="B9" t="e">
        <f>B6/365</f>
        <v>#NUM!</v>
      </c>
    </row>
    <row r="10" spans="1:6" x14ac:dyDescent="0.25">
      <c r="A10" t="s">
        <v>9</v>
      </c>
      <c r="B10" t="e">
        <f>B6/B5</f>
        <v>#NUM!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phy-h</dc:creator>
  <cp:lastModifiedBy>phy-h</cp:lastModifiedBy>
  <dcterms:created xsi:type="dcterms:W3CDTF">2022-05-28T03:08:02Z</dcterms:created>
  <dcterms:modified xsi:type="dcterms:W3CDTF">2022-05-30T05:14:00Z</dcterms:modified>
</cp:coreProperties>
</file>