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оди" sheetId="1" r:id="rId5"/>
    <sheet state="visible" name="Звітність 1 семестр" sheetId="2" r:id="rId6"/>
    <sheet state="visible" name="Звітність 2 семестр" sheetId="3" r:id="rId7"/>
    <sheet state="visible" name="Дискретна математика" sheetId="4" r:id="rId8"/>
    <sheet state="visible" name="Архітектура компютерів" sheetId="5" r:id="rId9"/>
    <sheet state="visible" name="Економіка і планування виробниц" sheetId="6" r:id="rId10"/>
    <sheet state="visible" name="Захист інформації та безпека ПК" sheetId="7" r:id="rId11"/>
    <sheet state="visible" name="Компютерна логіка" sheetId="8" r:id="rId12"/>
    <sheet state="visible" name="Компютерні мережі" sheetId="9" r:id="rId13"/>
    <sheet state="visible" name="Основи програмної інженерії" sheetId="10" r:id="rId14"/>
    <sheet state="visible" name="Організація баз даних" sheetId="11" r:id="rId15"/>
    <sheet state="visible" name="Системне програмування" sheetId="12" r:id="rId16"/>
    <sheet state="visible" name="Фізичне виховання" sheetId="13" r:id="rId17"/>
    <sheet state="visible" name="Теорія ймовірності та математич" sheetId="14" r:id="rId18"/>
    <sheet state="visible" name="Соціологія" sheetId="15" r:id="rId19"/>
    <sheet state="visible" name="Технічне обслуговування ЕОМ" sheetId="16" r:id="rId20"/>
  </sheets>
  <definedNames>
    <definedName hidden="1" localSheetId="1" name="_xlnm._FilterDatabase">'Звітність 1 семестр'!$A$3:$P$22</definedName>
  </definedNames>
  <calcPr/>
</workbook>
</file>

<file path=xl/sharedStrings.xml><?xml version="1.0" encoding="utf-8"?>
<sst xmlns="http://schemas.openxmlformats.org/spreadsheetml/2006/main" count="6317" uniqueCount="689">
  <si>
    <t>Дисципліна</t>
  </si>
  <si>
    <t>ПІБ викладача</t>
  </si>
  <si>
    <t>Код від клас рум</t>
  </si>
  <si>
    <t>Посилання на пару</t>
  </si>
  <si>
    <t>Фізичне виховання</t>
  </si>
  <si>
    <t>Дискретна математика</t>
  </si>
  <si>
    <t>Тарнавський А.М.</t>
  </si>
  <si>
    <t>Економіка і планування виробництва</t>
  </si>
  <si>
    <t>jpfvrsu7</t>
  </si>
  <si>
    <t>https://meet.google.com/wsj-kptu-mdc</t>
  </si>
  <si>
    <t>Архітектура комп'ютерів</t>
  </si>
  <si>
    <t>Захист інформації та безпека ПК</t>
  </si>
  <si>
    <t>Комп'ютерна логіка</t>
  </si>
  <si>
    <t>Комп'ютерні мережі</t>
  </si>
  <si>
    <t>Організація баз даних</t>
  </si>
  <si>
    <t>Основи програмної інженерії</t>
  </si>
  <si>
    <t>Теорія ймовірності та математична статистика</t>
  </si>
  <si>
    <t>Системне програмування</t>
  </si>
  <si>
    <t>Соціологія</t>
  </si>
  <si>
    <t>Технічне обслуговування ЕОМ</t>
  </si>
  <si>
    <t>Технологічна практика</t>
  </si>
  <si>
    <t>Переддипломна практика</t>
  </si>
  <si>
    <t>середній бал</t>
  </si>
  <si>
    <t>додаткові бали</t>
  </si>
  <si>
    <t>Рейтинговий бал</t>
  </si>
  <si>
    <t>Науменко П.В.</t>
  </si>
  <si>
    <t>3po3mkph</t>
  </si>
  <si>
    <t>https://meet.google.com/der-ikqk-ttx?authuser=0&amp;pli=1</t>
  </si>
  <si>
    <t>екзамен/залік/ КП/     КР/</t>
  </si>
  <si>
    <t>Назва дисципліни</t>
  </si>
  <si>
    <t>Комп`ютерна логіка</t>
  </si>
  <si>
    <t>залік</t>
  </si>
  <si>
    <t>jpatsiyd</t>
  </si>
  <si>
    <t>екзамен</t>
  </si>
  <si>
    <t>https://meet.google.com/qhf-gkjm-ssj?authuser=0</t>
  </si>
  <si>
    <t>семестрова</t>
  </si>
  <si>
    <t>курсова</t>
  </si>
  <si>
    <t>№</t>
  </si>
  <si>
    <t>kchbw2ur</t>
  </si>
  <si>
    <t>https://meet.google.com/ptm-sczv-xwz?authuser=0&amp;pli=1</t>
  </si>
  <si>
    <t>ПІБ студента</t>
  </si>
  <si>
    <t>Викладач</t>
  </si>
  <si>
    <t>pdcuo6d2</t>
  </si>
  <si>
    <t>https://meet.google.com/vck-hqkh-zqm?authuser=0&amp;pli=1</t>
  </si>
  <si>
    <t>Казмірчук О.І.</t>
  </si>
  <si>
    <t>Гриценко Денис Сергійович</t>
  </si>
  <si>
    <t>к</t>
  </si>
  <si>
    <t>Дворник Іван Миколайович</t>
  </si>
  <si>
    <t>nekmgfmh</t>
  </si>
  <si>
    <t>https://meet.google.com/ubd-wwuj-fjs</t>
  </si>
  <si>
    <t xml:space="preserve">Теорія ймовірності та математична статистика </t>
  </si>
  <si>
    <t>Казмірчук О. І.</t>
  </si>
  <si>
    <t>63yhcccr</t>
  </si>
  <si>
    <t>https://meet.google.com/uwa-vwpb-yjw</t>
  </si>
  <si>
    <t>Порохня І.М.</t>
  </si>
  <si>
    <t>ty73cgt</t>
  </si>
  <si>
    <t>https://meet.google.com/bnq-tajj-tjd</t>
  </si>
  <si>
    <t>Огранізація баз даних</t>
  </si>
  <si>
    <t>Тематична</t>
  </si>
  <si>
    <t>rhtadrh6</t>
  </si>
  <si>
    <t>https://meet.google.com/zqh-wocn-fxp</t>
  </si>
  <si>
    <t>Скоригована</t>
  </si>
  <si>
    <t>Семестр</t>
  </si>
  <si>
    <t>Компʼютерні мережі</t>
  </si>
  <si>
    <t>Коваль А.М</t>
  </si>
  <si>
    <t>https://meet.google.com/bjb-mpgg-jzq</t>
  </si>
  <si>
    <t>Залік</t>
  </si>
  <si>
    <t xml:space="preserve">Соціологія </t>
  </si>
  <si>
    <t>Лбченко Л.В</t>
  </si>
  <si>
    <t>1.</t>
  </si>
  <si>
    <t>jbn7j2h3</t>
  </si>
  <si>
    <t>https://meet.google.com/gfh-jjjy-qip</t>
  </si>
  <si>
    <t>н</t>
  </si>
  <si>
    <t>відрахований наказ №17-с/к від 27.02.2026</t>
  </si>
  <si>
    <t>н/1</t>
  </si>
  <si>
    <t>Ішков Леонід Вікторович</t>
  </si>
  <si>
    <t>Гришков Едуард Сергійович</t>
  </si>
  <si>
    <t>Синхронно</t>
  </si>
  <si>
    <t>н/а</t>
  </si>
  <si>
    <t>2.</t>
  </si>
  <si>
    <t>відрахований наказ №29-с/к від 27.03.26</t>
  </si>
  <si>
    <t>УБД</t>
  </si>
  <si>
    <t>Каратаєв Данііл Сергійович</t>
  </si>
  <si>
    <t>3.</t>
  </si>
  <si>
    <t>4.</t>
  </si>
  <si>
    <t>Демченко Максим Сергійович</t>
  </si>
  <si>
    <t>Кисляков Дмитро Олександрович</t>
  </si>
  <si>
    <t>відрахований наказ №15-с/к від 18.02.2026</t>
  </si>
  <si>
    <t>5.</t>
  </si>
  <si>
    <t>Івахненко Олександр Олександрович</t>
  </si>
  <si>
    <t>академічна відпустка наказ №14-с/к від 16.02.26</t>
  </si>
  <si>
    <t>6.</t>
  </si>
  <si>
    <t>Кутєхов Назарій Олександрович</t>
  </si>
  <si>
    <t>ВПО</t>
  </si>
  <si>
    <t>7.</t>
  </si>
  <si>
    <t>академічна відпустка наказ №42-с/к від 01.05.26</t>
  </si>
  <si>
    <t>Малюк Нікіта Сергійович</t>
  </si>
  <si>
    <t>8.</t>
  </si>
  <si>
    <t>н/3</t>
  </si>
  <si>
    <t>н/4</t>
  </si>
  <si>
    <t>9.</t>
  </si>
  <si>
    <t>Ковальчук Арсеній Борисович</t>
  </si>
  <si>
    <t>Портаненко Гліб Олександрович</t>
  </si>
  <si>
    <t>10.</t>
  </si>
  <si>
    <t>Архітектура комп'ютерів (КМ-42)</t>
  </si>
  <si>
    <t>11.</t>
  </si>
  <si>
    <t>12.</t>
  </si>
  <si>
    <t>Мезенцев Кирило Анатолійович</t>
  </si>
  <si>
    <t>Ткаченко Кирило Сергійович</t>
  </si>
  <si>
    <t>відрахований наказ №18-с/к  від 04.04.26</t>
  </si>
  <si>
    <t>13.</t>
  </si>
  <si>
    <t>Надіров Расім Аріфович</t>
  </si>
  <si>
    <t>академічна відпустка наказ №16-с/к від 25.02.26</t>
  </si>
  <si>
    <t>14.</t>
  </si>
  <si>
    <t>Онищенко Ярослав Віталійович</t>
  </si>
  <si>
    <t>Царюк Єгор Андрійович</t>
  </si>
  <si>
    <t>Семестрова</t>
  </si>
  <si>
    <t>Екзамен</t>
  </si>
  <si>
    <t>15.</t>
  </si>
  <si>
    <t>Павлюк Дмитро Ігорович</t>
  </si>
  <si>
    <t>відрахований наказ №26-с/к від 17.03.2026</t>
  </si>
  <si>
    <t>Дорубайло Ілля Олексійович</t>
  </si>
  <si>
    <t>16.</t>
  </si>
  <si>
    <t>Плетій Андрій Анатолійович</t>
  </si>
  <si>
    <t>відрахований наказ №18-с/к  від 04.03.26</t>
  </si>
  <si>
    <t>н/д</t>
  </si>
  <si>
    <t>17.</t>
  </si>
  <si>
    <t>бігунок</t>
  </si>
  <si>
    <t>18.</t>
  </si>
  <si>
    <t>н\3</t>
  </si>
  <si>
    <t>н/2</t>
  </si>
  <si>
    <t>19.</t>
  </si>
  <si>
    <t>Дата</t>
  </si>
  <si>
    <t>Години</t>
  </si>
  <si>
    <t>Тема заняття</t>
  </si>
  <si>
    <t>Домашня робота</t>
  </si>
  <si>
    <t>Зміст та задачі дискретної математики. Поняття множини. Способи задання множини.</t>
  </si>
  <si>
    <t>Бондаренко, п.1.1 ст. 9-13, №1-№4 ст.13</t>
  </si>
  <si>
    <t>Відношення між множинам. Геометричне зображення множин.</t>
  </si>
  <si>
    <t>п.1.3 ст. 18-20, №1-№3 ст. 20</t>
  </si>
  <si>
    <t>Основні операції над множинами.Практична робота .</t>
  </si>
  <si>
    <t>20.</t>
  </si>
  <si>
    <t>п.1.4 ст. 20-29, № 1, №4, №6, №8 ст. 22, №4 ст. 26</t>
  </si>
  <si>
    <t>Практ. роб. з Мікропроцесор. Двошинна та тришинна структури МПС (мікропроцесорних систем).</t>
  </si>
  <si>
    <t>Основні закони теорії множин.</t>
  </si>
  <si>
    <t>п.1.2 ст. 14-16, №", №4, №5, №6 ст. 17</t>
  </si>
  <si>
    <t>Багаторівнева пам'ять комп’ютерів. Надоперативна, оперативна, буферна (кеш) пам’ять.</t>
  </si>
  <si>
    <t>Практ. роб. з Багаторівнева пам'ять комп’ютерів.</t>
  </si>
  <si>
    <r>
      <rPr>
        <rFont val="Times New Roman"/>
        <color theme="1"/>
        <sz val="12.0"/>
      </rPr>
      <t xml:space="preserve">Декартовий добуток множин. </t>
    </r>
    <r>
      <rPr>
        <rFont val="Times New Roman"/>
        <i/>
        <color theme="1"/>
        <sz val="12.0"/>
      </rPr>
      <t>Самостійна робота.</t>
    </r>
  </si>
  <si>
    <t>Практ. роб. з Надоперативна, оперативна, буферна (кеш) пам’ять.</t>
  </si>
  <si>
    <t>повт. п. 1.1-п.1.4, №1-№4 (в зошиті)</t>
  </si>
  <si>
    <t>жовтень</t>
  </si>
  <si>
    <t>Загальні принципи організації пам'яті ЕОМ. Організація сторінкової та сегментносторінкової віртуальної пам’яті.</t>
  </si>
  <si>
    <t>Поняття відношення. Способи задання відношень.</t>
  </si>
  <si>
    <t>п.2.1 ст.30-35, №1, №2, №5, №7 ст. 36</t>
  </si>
  <si>
    <t>Практ. роб. з Загальні принципи організації пам'яті ЕОМ.</t>
  </si>
  <si>
    <t>Практ. роб. з Організація сторінкової та сегментносторінкової віртуальної пам’яті.</t>
  </si>
  <si>
    <t>01.11.2025  відпрацьовування  за 23 грудня</t>
  </si>
  <si>
    <t>Образи і прообрази елементів і множин відносно відношень.</t>
  </si>
  <si>
    <t>Взаємодія усіх рівнів пам’яті. Багатопрограмний режим роботи процесорів. Захист розділів пам’яті.</t>
  </si>
  <si>
    <t>п. 2.2 ст. 37-41, №1, №2, №4 ст. 42</t>
  </si>
  <si>
    <t>Практ. роб. з Взаємодія усіх рівнів пам’яті.</t>
  </si>
  <si>
    <t>Практ. роб. з Багатопрограмний режим роботи процесорів.</t>
  </si>
  <si>
    <t xml:space="preserve">Властивості бінарних відношень. </t>
  </si>
  <si>
    <t>Практ. роб. з Захист розділів пам’яті.</t>
  </si>
  <si>
    <t>п.2.3 ст. 42-45, № 1, №2 ст. 46</t>
  </si>
  <si>
    <t>листопад</t>
  </si>
  <si>
    <r>
      <rPr>
        <rFont val="Times New Roman"/>
        <color theme="1"/>
        <sz val="12.0"/>
      </rPr>
      <t xml:space="preserve">Спеціальні бінарні відношення. Обернені бінарні операції. </t>
    </r>
    <r>
      <rPr>
        <rFont val="Times New Roman"/>
        <i/>
        <color theme="1"/>
        <sz val="12.0"/>
      </rPr>
      <t>Практична робота.</t>
    </r>
  </si>
  <si>
    <t>Режими роботи процесора з зовнішніми пристроями. Архітектура засобів вводу-виводу інформації.</t>
  </si>
  <si>
    <t>Практ. роб. з Режими роботи процесора з зовнішніми пристроями.</t>
  </si>
  <si>
    <t xml:space="preserve"> п.2.4 ст. 47-51, №2, №3, №4 ст. 52</t>
  </si>
  <si>
    <t>Програмний обмін даними, обробка переривань, організація прямого доступу до пам'яті.</t>
  </si>
  <si>
    <t>Поняття функції та відображення. Класифікація функцій. Потужність множин і зліченність</t>
  </si>
  <si>
    <t>Практ. роб. з Програмний обмін даними, обробка переривань.</t>
  </si>
  <si>
    <t>п.2.5-2.6 ст. 54, №1-№4 ст. 60</t>
  </si>
  <si>
    <t>Практ. роб. з Організація прямого доступу до пам'яті.</t>
  </si>
  <si>
    <t>Практ. роб. з Архітектура засобів вводу-виводу інформації.</t>
  </si>
  <si>
    <r>
      <rPr>
        <rFont val="Times New Roman"/>
        <color theme="1"/>
        <sz val="12.0"/>
      </rPr>
      <t>Поняття бінарної алгебраїчної операції та їх властивості .</t>
    </r>
    <r>
      <rPr>
        <rFont val="Times New Roman"/>
        <b/>
        <color theme="1"/>
        <sz val="12.0"/>
      </rPr>
      <t xml:space="preserve"> </t>
    </r>
    <r>
      <rPr>
        <rFont val="Times New Roman"/>
        <i/>
        <color theme="1"/>
        <sz val="12.0"/>
      </rPr>
      <t>Практична робота</t>
    </r>
  </si>
  <si>
    <t>Засоби управління зовнішніми пристроями. Пристрої введення-виведення інформації. Пристрої передачі інформації.</t>
  </si>
  <si>
    <t>п.3.1-3.5 ст. 73-85 , №1, №3, №4 ст. 85</t>
  </si>
  <si>
    <t>Практ. роб. з Засоби управління зовнішніми пристроями.</t>
  </si>
  <si>
    <t>Правило добутку. Формула включень та виключення. Комбінаторні схеми.</t>
  </si>
  <si>
    <t>Практ. роб. з Пристрої введення-виведення інформації.</t>
  </si>
  <si>
    <t>п.10.1 - 10.5 ст. 408-431, № 1,2,3 ст. 424, ст. 429</t>
  </si>
  <si>
    <t>Практ. роб. з Пристрої передачі інформації.</t>
  </si>
  <si>
    <r>
      <rPr>
        <rFont val="Times New Roman"/>
        <color theme="1"/>
        <sz val="12.0"/>
      </rPr>
      <t xml:space="preserve">Комбінаторні задачі з обмеженнями. Комбінаторика розбиття. </t>
    </r>
    <r>
      <rPr>
        <rFont val="Times New Roman"/>
        <i/>
        <color theme="1"/>
        <sz val="12.0"/>
      </rPr>
      <t>Практична робота.</t>
    </r>
  </si>
  <si>
    <t>грудень</t>
  </si>
  <si>
    <t>п.10.6 ст. 432-433, №1,2.3 в зошиті</t>
  </si>
  <si>
    <t>Консультація до екзамену</t>
  </si>
  <si>
    <t>Рекурентні співвідношення. Числа Фібоначчі. Розв'язування  рекурентних  співвідношень. Лінійні рекурентні співвідношення з сталими коефіцієнтами.</t>
  </si>
  <si>
    <t>п.10.6 ст. 433-450, № 1, №2, №3 ст. 459-450</t>
  </si>
  <si>
    <t>Комбінаторика і ряди. Породжуючі функції. Біном Ньютона. Поліномна формула.</t>
  </si>
  <si>
    <t>п.10.5 ст. 431-432, №1,2,3 в зошиті</t>
  </si>
  <si>
    <t>За планом 44 години. Фактично виконано 44 години. З них в дистанційному режимі 28 годин. Програму виконано.</t>
  </si>
  <si>
    <t>Контрольна робота №1</t>
  </si>
  <si>
    <t>повторити матеріал і основні формули.</t>
  </si>
  <si>
    <t xml:space="preserve">Основні поняття. Зображення графа.  </t>
  </si>
  <si>
    <t>п.6.1-6.4 ст. 239-248, № 2.4,6,8 ст. 246</t>
  </si>
  <si>
    <t>Орієнтовані графи. Основні поняття.  Повний   орієнтований граф.</t>
  </si>
  <si>
    <t>п.6.5-п.6.6 ст.253-257, № 3,№4, №5 ст.257</t>
  </si>
  <si>
    <t>Типи графів.</t>
  </si>
  <si>
    <t>п.6.6-п.6.9 ст. 260-286, № 2,4,6,8 ст.286</t>
  </si>
  <si>
    <r>
      <rPr>
        <rFont val="Times New Roman"/>
        <color theme="1"/>
        <sz val="12.0"/>
      </rPr>
      <t xml:space="preserve">Пошук у графі. Пошук у глибину. Пошук у ширину. </t>
    </r>
    <r>
      <rPr>
        <rFont val="Times New Roman"/>
        <i/>
        <color theme="1"/>
        <sz val="12.0"/>
      </rPr>
      <t>Практична робота.</t>
    </r>
  </si>
  <si>
    <t>п.6.10-п.6.11 ст.292-304, №2,№3, №4 СТ. 321</t>
  </si>
  <si>
    <t xml:space="preserve">Прикладні задачі теорії графів. </t>
  </si>
  <si>
    <t>П.6.12 СТ. 322-334, № 13, №18, №26 СТ. 335</t>
  </si>
  <si>
    <t>Контрольна робота № 2.</t>
  </si>
  <si>
    <t>Повторити все про графи.</t>
  </si>
  <si>
    <t>Залік.</t>
  </si>
  <si>
    <t>За планом -50 години (48+2)</t>
  </si>
  <si>
    <t>Фактично виконано - 50 год.</t>
  </si>
  <si>
    <t>Програму виконано</t>
  </si>
  <si>
    <t>Устюгова Ж.В.</t>
  </si>
  <si>
    <t>тематична</t>
  </si>
  <si>
    <t>семестр</t>
  </si>
  <si>
    <t>іспит</t>
  </si>
  <si>
    <t>-</t>
  </si>
  <si>
    <t>відрахований наказ №</t>
  </si>
  <si>
    <t>есе</t>
  </si>
  <si>
    <t xml:space="preserve">Лекція 1. Основи економіки і виробництва в ринкових умовах </t>
  </si>
  <si>
    <t xml:space="preserve">Дослідити поняття "Безумовний базовий дохід" </t>
  </si>
  <si>
    <t>Семінарське заняття 1</t>
  </si>
  <si>
    <t>індивідуальні роботи у Classroom</t>
  </si>
  <si>
    <t>Лекція 2. Підприємство як суб’єкт господарювання</t>
  </si>
  <si>
    <t>Бойчик, с.22-30</t>
  </si>
  <si>
    <t>Лекція 3. Організація управління та структура підприємства</t>
  </si>
  <si>
    <t>Бойчик, 47-54</t>
  </si>
  <si>
    <t>Семінарське заняття 2</t>
  </si>
  <si>
    <t>Бойчик, 54-59</t>
  </si>
  <si>
    <t>Лекція 4. Основний капітал підприємства</t>
  </si>
  <si>
    <t>Бойчик, 165-174</t>
  </si>
  <si>
    <t>Лекція 5. Оборотний капітал підприємства</t>
  </si>
  <si>
    <t>Бойчик, 184-189</t>
  </si>
  <si>
    <t>Семінарсько-практичне заняття 3</t>
  </si>
  <si>
    <t>Бойчик, 177-184</t>
  </si>
  <si>
    <t>Лекція 6. Персонал підприємства та продуктивність праці</t>
  </si>
  <si>
    <t>Бойчик, 133-138</t>
  </si>
  <si>
    <t>Семінарсько-практичне заняття 4</t>
  </si>
  <si>
    <t>Бойчик, 137-140</t>
  </si>
  <si>
    <t>Семінарсько-практичне заняття 5</t>
  </si>
  <si>
    <t>Бойчик, 143-145</t>
  </si>
  <si>
    <t>Лекція 7. Заробітна плата, її суть та значення на підприємстві</t>
  </si>
  <si>
    <t>Бойчик, 153-155</t>
  </si>
  <si>
    <t>Лекція 8. Сучасна політика оплати праці на підприємствах</t>
  </si>
  <si>
    <t>Бойчик, 155-157</t>
  </si>
  <si>
    <t>Семінарсько-практичне заняття 6</t>
  </si>
  <si>
    <t>Єсінова, 94-102</t>
  </si>
  <si>
    <t>Семінарсько-практичне заняття 7</t>
  </si>
  <si>
    <t>Єсінова, 102-111</t>
  </si>
  <si>
    <t>Лекція 9. Сутність та структура виробничого процесу</t>
  </si>
  <si>
    <t>Бойчик, 247-249</t>
  </si>
  <si>
    <t>Семінарсько-практичне заняття 8</t>
  </si>
  <si>
    <t>Бойчик, 250-254</t>
  </si>
  <si>
    <t>Лекція 10. Інноваційні процеси на підприємстві</t>
  </si>
  <si>
    <t>Бойчик, 225-228</t>
  </si>
  <si>
    <t>Семінарсько-практичне заняття 9</t>
  </si>
  <si>
    <t>Бойчик, 230 - 232</t>
  </si>
  <si>
    <t>Лекція 11. Продукція підприємства, її якість та конкурентоспроможність</t>
  </si>
  <si>
    <t>Бойчик, 254 - 257</t>
  </si>
  <si>
    <t>Семінарсько-практичне заняття 10</t>
  </si>
  <si>
    <t>Бойчик, 258-264</t>
  </si>
  <si>
    <t>Лекція 12. Поточні витрати та собівартість продукції підприємства</t>
  </si>
  <si>
    <t>Бойчик, с. 272-279</t>
  </si>
  <si>
    <t>Лекція 13. Проектно-кошторисна документація та ціноутворення на продукцію, роботи та послуги</t>
  </si>
  <si>
    <t>Бойчик, с. 279-284</t>
  </si>
  <si>
    <t>Семінарсько-практичне заняття 11</t>
  </si>
  <si>
    <t>Бойчик, с. 288-298</t>
  </si>
  <si>
    <t>Лекція 14. Регулювання діяльності підприємства</t>
  </si>
  <si>
    <t xml:space="preserve">Склярук,91-93 </t>
  </si>
  <si>
    <t>Лекція 15. Прогнозування діяльності підприємства</t>
  </si>
  <si>
    <t>Юр'єва, 152-155</t>
  </si>
  <si>
    <t>Лекція 16. Планування діяльності підприємства</t>
  </si>
  <si>
    <t>Юр'єва, 155-158</t>
  </si>
  <si>
    <t>Семінарсько-практичне заняття 12</t>
  </si>
  <si>
    <t>Юр'єва, с. 177-182</t>
  </si>
  <si>
    <t>Лекція 17. Фінансово-економічні результати та ефективність діяльності підприємства</t>
  </si>
  <si>
    <t>Юр'єва, 117-122 Бойчик 298-306</t>
  </si>
  <si>
    <t>Семінарсько-практичне заняття 13</t>
  </si>
  <si>
    <t>Бойчик, с. 309-311</t>
  </si>
  <si>
    <t xml:space="preserve">Лекція 18. Економічна безпека підприємства   </t>
  </si>
  <si>
    <t>Бойчик, с. 360-363</t>
  </si>
  <si>
    <t>Лекція 19. Економічна криза на підприємстві</t>
  </si>
  <si>
    <t>Бойчик, с. 363-366</t>
  </si>
  <si>
    <t>Лекція 20. Банкрутство й ліквідація підприємства</t>
  </si>
  <si>
    <t>Бойчик, с. 345-349</t>
  </si>
  <si>
    <t xml:space="preserve">Лекція 21. Санація підприємства  </t>
  </si>
  <si>
    <t>Бойчик, с. 350-354</t>
  </si>
  <si>
    <t>Коваль А.М.</t>
  </si>
  <si>
    <t>Лекція 22. Реструктуризація  підприємства</t>
  </si>
  <si>
    <t>Бойчик, с. 354-366</t>
  </si>
  <si>
    <t>Семінарсько-практичне заняття 14</t>
  </si>
  <si>
    <t>підготовка до іспиту</t>
  </si>
  <si>
    <t>Проведення консультації перед іспитом</t>
  </si>
  <si>
    <t>Іспит</t>
  </si>
  <si>
    <t>Програму виконано в повному обсязі. За планом - 72 ауд. год, фактично - 72 ауд. год.</t>
  </si>
  <si>
    <t>дз</t>
  </si>
  <si>
    <t>тест</t>
  </si>
  <si>
    <t>пр1</t>
  </si>
  <si>
    <t>пр2</t>
  </si>
  <si>
    <t>яч</t>
  </si>
  <si>
    <t>Тема 1.1. Концепція захисту інформації та інформаційних технологій. Концепція захисту інформації та інформаційних
технологій. Категорії комп’ютерної безпеки</t>
  </si>
  <si>
    <t>Домашня робота в classroom</t>
  </si>
  <si>
    <t>Правове регулювання обігу та захисту інформації</t>
  </si>
  <si>
    <t>Тест в classroom</t>
  </si>
  <si>
    <t>Основні види загроз конфіденційності інформації</t>
  </si>
  <si>
    <t>Тема 1.2 Основні методи захисту ПЗ
Основні методи захисту ПЗ: від вірусів, від
незадекларованих можливостей ПЗ (закладок)</t>
  </si>
  <si>
    <t>ПР №1. Вивчення перших методів шифрування
інформації</t>
  </si>
  <si>
    <t>Практична №1</t>
  </si>
  <si>
    <t>ПР №2. Огляд складових інформаційної безпеки</t>
  </si>
  <si>
    <t>Розділ ІІ. Комплексна система захисту інформації
Тема 1.3 Організація системи захисту
інформації</t>
  </si>
  <si>
    <t>Організація системи захисту інформації. Політика безпеки</t>
  </si>
  <si>
    <t>Практична №2</t>
  </si>
  <si>
    <t>ПР №3. Використання кейлогерів для збереження інформації.</t>
  </si>
  <si>
    <t>ПР №4. Генерування і використання
електронного цифрового підпису для реалізації
захисту файлів користувача.</t>
  </si>
  <si>
    <t>Захист інформації шляхом перетворення.
Криптографічні вимоги до захисту інформації</t>
  </si>
  <si>
    <t>Робота з криптографічними засобами шифрування інформації</t>
  </si>
  <si>
    <t>Комп'ютерна логіка (КМ-42)</t>
  </si>
  <si>
    <t>Основні положення та означення комп’ютерної логіки.</t>
  </si>
  <si>
    <t>Практ. роб. з Основні положення та означення комп’ютерної логіки.</t>
  </si>
  <si>
    <t>Інформаційні основи комп’ютерної техніки.</t>
  </si>
  <si>
    <t>Практ. роб. з Інформаційні основи комп’ютерної техніки.</t>
  </si>
  <si>
    <t>Алгебри перемикальних функцій.</t>
  </si>
  <si>
    <t>Практ. роб. з Алгебри перемикальних функцій. (частина 1)</t>
  </si>
  <si>
    <t>Практ. роб. з Алгебри перемикальних функцій. (частина 2)</t>
  </si>
  <si>
    <t>Методи мінімізації перемикальних функцій.</t>
  </si>
  <si>
    <t>Практ. роб. з Методи мінімізації перемикальних функцій.</t>
  </si>
  <si>
    <t>Синтез комбінаційних схем у різних елементних базисах.</t>
  </si>
  <si>
    <t>Практ. роб. з Синтез комбінаційних схем у різних елементних базисах.</t>
  </si>
  <si>
    <t>Основи теорії цифрових автоматів з пам’яттю.</t>
  </si>
  <si>
    <t>Практ. роб. з Основи теорії цифрових автоматів з пам’яттю.</t>
  </si>
  <si>
    <t>Методи синтезу цифрових автоматів з пам'яттю.</t>
  </si>
  <si>
    <t>Практ. роб. з Методи синтезу цифрових автоматів з пам'яттю.</t>
  </si>
  <si>
    <t>Аналіз логічних схем та динамічних процесів в цифрових автоматах.</t>
  </si>
  <si>
    <t>Практ. роб. з Аналіз логічних схем та динамічних процесів в цифрових автоматах.</t>
  </si>
  <si>
    <t>Типові цифрові схеми комп’ютерів (частина 1).</t>
  </si>
  <si>
    <t>Типові цифрові схеми комп’ютерів (частина 2).</t>
  </si>
  <si>
    <t>Практ. роб. з Типові цифрові схеми комп’ютерів.</t>
  </si>
  <si>
    <t>Введення в теорію систем числення.</t>
  </si>
  <si>
    <t>Практ. роб. з Введення в теорію систем числення.</t>
  </si>
  <si>
    <t>Форми подання та кодування чисел в комп’ютерах.</t>
  </si>
  <si>
    <t>Практ. роб. з Форми подання та кодування чисел в комп’ютерах.</t>
  </si>
  <si>
    <t>Операції з фіксованою комою.</t>
  </si>
  <si>
    <t>Практ. роб. з Операції з фіксованою комою. (частина 1)</t>
  </si>
  <si>
    <t>Практ. роб. з Операції з фіксованою комою. (частина 2)</t>
  </si>
  <si>
    <t>Операції з плаваючою комою.</t>
  </si>
  <si>
    <t>Практ. роб. з Операції з плаваючою комою.</t>
  </si>
  <si>
    <t>Синтез операційних автоматів.</t>
  </si>
  <si>
    <t>Практ. роб. з Синтез операційних автоматів.</t>
  </si>
  <si>
    <t>Цифрові автомати як основа побудови комп’ютерів.</t>
  </si>
  <si>
    <t>Практ. роб. з Цифрові автомати як основа побудови комп’ютерів.</t>
  </si>
  <si>
    <t>За планом 66 години. Фактично виконано 66 години. З них в дистанційному режимі 44 годин. Програму виконано.</t>
  </si>
  <si>
    <t>Семестрова II</t>
  </si>
  <si>
    <t>лаб1</t>
  </si>
  <si>
    <t>лаб2</t>
  </si>
  <si>
    <t>обж</t>
  </si>
  <si>
    <t>дз 1/2</t>
  </si>
  <si>
    <t>дз 2/2</t>
  </si>
  <si>
    <t>лаб3</t>
  </si>
  <si>
    <t>лаб4
/дз</t>
  </si>
  <si>
    <t>лаб5</t>
  </si>
  <si>
    <t>відео 
+
тест</t>
  </si>
  <si>
    <t>Розділ 1 Вступ в дисципліну. Дисципліна «Комп’ютерні мережі», 
історія розвитку комп’ютерних мереж. Призначення
комп’ютерних мереж, основні проблеми та
перспективи розвитку</t>
  </si>
  <si>
    <t xml:space="preserve">Розділ 2 Концепції, стандарти комп’ютерних
мереж. Основи мережевих технологій </t>
  </si>
  <si>
    <t xml:space="preserve">Узагальнена структура комп’ютерних мереж </t>
  </si>
  <si>
    <t>Комутація пакетів і каналів передачі даних</t>
  </si>
  <si>
    <t>Загальні принципи побудови та функціонування
мереж</t>
  </si>
  <si>
    <t>Складання та порівняння типів мереж</t>
  </si>
  <si>
    <t>Архітектура комп’ютерних мереж</t>
  </si>
  <si>
    <t>Модель взаємодії відкритих систем</t>
  </si>
  <si>
    <t>Топології комп’ютерних мереж</t>
  </si>
  <si>
    <t xml:space="preserve">Різновиди комп’ютерних мереж </t>
  </si>
  <si>
    <t>Мережеві характеристики</t>
  </si>
  <si>
    <t>Створення прямих та перехресних кабелів UTP</t>
  </si>
  <si>
    <t>Методи забезпечення якісного обслуговування</t>
  </si>
  <si>
    <t>Класифікація ліній зв’язку</t>
  </si>
  <si>
    <t xml:space="preserve">Фізична передача даних по лініях зв'язку </t>
  </si>
  <si>
    <t>Підключення і налаштування мережевого
адаптера</t>
  </si>
  <si>
    <t>Кодування та модуляція даних</t>
  </si>
  <si>
    <t>Безпровідна передача даних</t>
  </si>
  <si>
    <t>Розділ 3 Локальні обчислювальні мережі. Загальна характеристика
 локальних мереж</t>
  </si>
  <si>
    <t>Методи доступу і формати кадрів технології
Ethernet</t>
  </si>
  <si>
    <t xml:space="preserve">Специфікації фізичного середовища Ethernet </t>
  </si>
  <si>
    <t xml:space="preserve">Комутатор: монтаж, обслуговування </t>
  </si>
  <si>
    <t xml:space="preserve">Концентратор: монтаж, обслуговування </t>
  </si>
  <si>
    <t>Швидкісний стандарт Ethernet</t>
  </si>
  <si>
    <t>Локальні мережі з різним фізичним середовищем</t>
  </si>
  <si>
    <t>Комутаційні локальні мережі</t>
  </si>
  <si>
    <t>Інтелектуальні функції комутаторів</t>
  </si>
  <si>
    <t>Адресація в мережах TCP\IP</t>
  </si>
  <si>
    <t>Налаштування протоколу TCP / IP в операційних
системах</t>
  </si>
  <si>
    <t>Вирішення проблем з TCP / IP</t>
  </si>
  <si>
    <t>Формат та порядок призначення IP адреси</t>
  </si>
  <si>
    <t>Перетворення форматів IP-адрес</t>
  </si>
  <si>
    <t>Адресація в IP-мережах. Підмережі і маски</t>
  </si>
  <si>
    <t>Формат ІР пакету. Схема ІР маршрутизації</t>
  </si>
  <si>
    <t>Визначення IP-адрес</t>
  </si>
  <si>
    <t>Протокол DHCP та DNS</t>
  </si>
  <si>
    <t>Базові протоколи TCP\IP</t>
  </si>
  <si>
    <t>Протоколи маршрутизації</t>
  </si>
  <si>
    <t>Стандарти QoS та трансляція мережевих адрес</t>
  </si>
  <si>
    <t>Маршрутизатори</t>
  </si>
  <si>
    <t>Маршрутизатор: монтаж, обслуговування</t>
  </si>
  <si>
    <t>Віртуальні канали в глобальних мережах</t>
  </si>
  <si>
    <t xml:space="preserve">Мережі Х.25 та Frame Relay </t>
  </si>
  <si>
    <t>Технологія АТМ</t>
  </si>
  <si>
    <t>Технологія ІР у глобальних мережах</t>
  </si>
  <si>
    <t>Мережеве управління в ІР-мережах</t>
  </si>
  <si>
    <t>Підключення до мережі Інтернет</t>
  </si>
  <si>
    <t>Схеми віддаленого доступу</t>
  </si>
  <si>
    <t>Комутаційний аналоговий доступ</t>
  </si>
  <si>
    <t>Сервіс захищеного каналу</t>
  </si>
  <si>
    <t>Створення захищеного каналу</t>
  </si>
  <si>
    <t>Сервіс віртуальних приватних мереж</t>
  </si>
  <si>
    <t>Налаштування робочих станцій для роботи в
мережі</t>
  </si>
  <si>
    <t xml:space="preserve">Вивчення додаткових опцій DHCP сервера </t>
  </si>
  <si>
    <t>Робота з діагностичними утилітами протоколу
TCP / IP</t>
  </si>
  <si>
    <t>Організація доступу до локальних і глобальних
мереж</t>
  </si>
  <si>
    <t xml:space="preserve">Мережі підприємства. Побудова мереж. </t>
  </si>
  <si>
    <t>Надання дозволу та встановлення пріоритетів
користувачам</t>
  </si>
  <si>
    <t>Основи програмної інженерії (КМ-42)</t>
  </si>
  <si>
    <t>Основні поняття та проблеми розробки ПЗ.</t>
  </si>
  <si>
    <t>Практ. роб. з Поняття, означення та проблеми розробки ПЗ.</t>
  </si>
  <si>
    <t>Програмне забезпечення та інструментарій технології програмування.</t>
  </si>
  <si>
    <t>Практ. роб. з Програмне забезпечення та інструментарій технології програмування.</t>
  </si>
  <si>
    <t>Життєвий цикл ПЗ (програмного забезбечення). Міжнародні стандарти життєвого циклу ПЗ.</t>
  </si>
  <si>
    <t>Практ. роб. з Життєвий цикл ПЗ (програмного забезбечення).</t>
  </si>
  <si>
    <t>Практ. роб. з Міжнародні стандарти життєвого циклу ПЗ.</t>
  </si>
  <si>
    <t>Основні типи моделей життєвого циклу. Моделі та методології розробки ПЗ.</t>
  </si>
  <si>
    <t>Практ. роб. з Основні типи моделей життєвого циклу.</t>
  </si>
  <si>
    <t>Практ. роб. з Моделі та методології розробки ПЗ.</t>
  </si>
  <si>
    <t>Загальні підходи до моделювання ПЗ. Аналіз вимог до програмного забезпечення.</t>
  </si>
  <si>
    <t>Практ. роб. з Аналіз вимог до програмного забезпечення.</t>
  </si>
  <si>
    <t>Експлуатація та супроводження готової програмної системи. Інженерія вимог як процес.</t>
  </si>
  <si>
    <t xml:space="preserve">Практ. роб. з Експлуатація та супроводження готової програмної системи. </t>
  </si>
  <si>
    <t xml:space="preserve">Практ. роб. з Інженерія вимог як процес. </t>
  </si>
  <si>
    <t>Документування моделей предметної області з використанням UML. Концептуальна модель UML.</t>
  </si>
  <si>
    <t>Зв’язки в UML. Діаграми та правила UML.</t>
  </si>
  <si>
    <t xml:space="preserve">Практ. роб. з Зв’язки в UML. </t>
  </si>
  <si>
    <t>Практ. роб. з Діаграми та правила UML.</t>
  </si>
  <si>
    <t>Шаблони (патерни) проектування ПЗ. Патерни програмування</t>
  </si>
  <si>
    <t xml:space="preserve">Практ. роб. з Шаблони (патерни) проектування ПЗ. </t>
  </si>
  <si>
    <t>Практ. роб. з Патерни програмування.</t>
  </si>
  <si>
    <t>січень</t>
  </si>
  <si>
    <t>Архітектурні шаблони програмного забезпечення.</t>
  </si>
  <si>
    <t>Практ. роб. з Шаблони проектування та програмування ПЗ.</t>
  </si>
  <si>
    <t>Введення в управління проектами.</t>
  </si>
  <si>
    <t>Методи управління проектами.</t>
  </si>
  <si>
    <t>Практ. роб. з Методи та структура управління проектами.</t>
  </si>
  <si>
    <t>Програмне забезпечення для управління проектами.</t>
  </si>
  <si>
    <t>Практ. роб. з Програмне забезпечення для управління проектами.</t>
  </si>
  <si>
    <t>лютий</t>
  </si>
  <si>
    <t>Системи контролю проектів. Теми з управління проектами. Міжнародні стандарти.</t>
  </si>
  <si>
    <t xml:space="preserve">Практ. роб. з Системи контролю проектів. </t>
  </si>
  <si>
    <t xml:space="preserve">Практ. роб. з Теми з управління проектами. </t>
  </si>
  <si>
    <t>Практ. роб. з Міжнародні стандарти управління проектами.</t>
  </si>
  <si>
    <t>Якість ПЗ. Метрики і стандарти якості ПЗ.</t>
  </si>
  <si>
    <t>Практ. роб. з Якість ПЗ.</t>
  </si>
  <si>
    <t>Практ. роб. з Метрики і стандарти якості ПЗ.</t>
  </si>
  <si>
    <t>Система управління якістю. Види тестування.</t>
  </si>
  <si>
    <t xml:space="preserve">Практ. роб. з Процес сертифікації програм на базі інформації про їх використання. </t>
  </si>
  <si>
    <t>Практ. роб. з Види тестування.</t>
  </si>
  <si>
    <t>Практ. роб. з Сертифікація ПЗ з участю користувачів, її переваги.</t>
  </si>
  <si>
    <t>Введення в тестування програмного забезпечення.</t>
  </si>
  <si>
    <t>Особливості вимог програмного забезпечення. Методи  і фази тестування.</t>
  </si>
  <si>
    <t>Необхідні і достатні умови для проведення тестування.</t>
  </si>
  <si>
    <t>Практ. роб. з Цілі і завдання процесу тестування та необхідні і достатні умови для проведення тестування.</t>
  </si>
  <si>
    <t>Практ. роб. з Методи тестування. Вимоги програмного забезпечення.</t>
  </si>
  <si>
    <t>Практ. роб. з Фази тестування.</t>
  </si>
  <si>
    <t>За планом 92 години. Фактично виконано 92 години. З них в дистанційному режимі 64 годин. Програму виконано.</t>
  </si>
  <si>
    <t>Вступ, перша частина презентації і трохи демонстрації таблиць та join</t>
  </si>
  <si>
    <t>завдання в класрумі</t>
  </si>
  <si>
    <t>Вступ, друга част</t>
  </si>
  <si>
    <t>Встановлення СУБД</t>
  </si>
  <si>
    <t>типи даних</t>
  </si>
  <si>
    <t>типи даних практика</t>
  </si>
  <si>
    <t>Основні операції</t>
  </si>
  <si>
    <t>Основні операції класна робота</t>
  </si>
  <si>
    <t>зв`язки</t>
  </si>
  <si>
    <t>зв`язки побудова блок-схеми</t>
  </si>
  <si>
    <t>зв`язки програмно</t>
  </si>
  <si>
    <t>зв`язки програмно ч.2</t>
  </si>
  <si>
    <t>зв`язки програмно ч.3</t>
  </si>
  <si>
    <t>тест 1</t>
  </si>
  <si>
    <t>зв'язки join</t>
  </si>
  <si>
    <t>лекція класрумі</t>
  </si>
  <si>
    <t>join програмно</t>
  </si>
  <si>
    <t>join в класі</t>
  </si>
  <si>
    <t>join практика</t>
  </si>
  <si>
    <t>лекція в класрум</t>
  </si>
  <si>
    <t>агрегації лекція</t>
  </si>
  <si>
    <t>агрегації практика</t>
  </si>
  <si>
    <t>group by</t>
  </si>
  <si>
    <t>р</t>
  </si>
  <si>
    <t>доздача робіт</t>
  </si>
  <si>
    <t>повторення</t>
  </si>
  <si>
    <t>завдання в classroom</t>
  </si>
  <si>
    <t>лекція по системному програмуванню</t>
  </si>
  <si>
    <t>лекція в класрумі</t>
  </si>
  <si>
    <t>встановлення ассемблера на пк</t>
  </si>
  <si>
    <t>виклик іншої програми</t>
  </si>
  <si>
    <t>відкриття віндовс форми</t>
  </si>
  <si>
    <t>лекція по потокам</t>
  </si>
  <si>
    <t>практика по потокам</t>
  </si>
  <si>
    <t>витоки пам'яті</t>
  </si>
  <si>
    <t>Ui форми віндовс покращені</t>
  </si>
  <si>
    <t>стек та купа</t>
  </si>
  <si>
    <t>підготовка до екзамену</t>
  </si>
  <si>
    <t>І семестр</t>
  </si>
  <si>
    <t>1</t>
  </si>
  <si>
    <t>16.10</t>
  </si>
  <si>
    <t>2</t>
  </si>
  <si>
    <t>Теоретико-методичні знання. Природниче – наукові основи фізичного виховання. Основи формування здорового способу життя. Техніка безпеки.</t>
  </si>
  <si>
    <t>СПВ</t>
  </si>
  <si>
    <t>23.10</t>
  </si>
  <si>
    <t>Теоретико-методичні знання. Особиста і громадська гігієна. Основи лікувальної фізичної культури.</t>
  </si>
  <si>
    <t>3</t>
  </si>
  <si>
    <t>30.10</t>
  </si>
  <si>
    <t>Легка атлетика. Вдосконалення техніки бігу на короткі дистанції.</t>
  </si>
  <si>
    <t>4</t>
  </si>
  <si>
    <t>06.11</t>
  </si>
  <si>
    <t>Вдосконалення техніки бігу на середні дистанції (біг по прямій та по повороту).</t>
  </si>
  <si>
    <t>5</t>
  </si>
  <si>
    <t>13.11</t>
  </si>
  <si>
    <t>Вдосконалення техніки бігу на різні дистанції.</t>
  </si>
  <si>
    <t>6</t>
  </si>
  <si>
    <t>20.11</t>
  </si>
  <si>
    <t>Спортивні ігри. Волейбол. Вдосконалення загального розвитку та виконання спеціально підготовчих вправ волейболістів.</t>
  </si>
  <si>
    <t>7</t>
  </si>
  <si>
    <t>27.11</t>
  </si>
  <si>
    <t>Вправи загального розвитку, спеціально підготовчі вправи волейболістів.</t>
  </si>
  <si>
    <t>8</t>
  </si>
  <si>
    <t>29.11</t>
  </si>
  <si>
    <t>Вдосконалення техніки переміщень, стійок волейболіста в нападі.</t>
  </si>
  <si>
    <t>9</t>
  </si>
  <si>
    <t>04.12</t>
  </si>
  <si>
    <t>Вдосконалення техніки переміщень, стійок волейболіста в захисті.</t>
  </si>
  <si>
    <t>10</t>
  </si>
  <si>
    <t>11.12</t>
  </si>
  <si>
    <t>Вдосконалення техніці виконання верхніх передач.</t>
  </si>
  <si>
    <t>11</t>
  </si>
  <si>
    <t>18.12</t>
  </si>
  <si>
    <t>Вдосконалення техніки гри. Навчання техніці нападаючих ударів. Підведення підсумків.</t>
  </si>
  <si>
    <t>За планом - 24 год.
Фактично виконано - 24 год.
Програму виконано _______ підпис</t>
  </si>
  <si>
    <t>Гриценко Денис Сергійович/2</t>
  </si>
  <si>
    <t>Гришков Едуард Сергійович/2</t>
  </si>
  <si>
    <t>Павлюк Дмитро Ігорович/2</t>
  </si>
  <si>
    <t>Дорубайло Ілля Олексійович/2</t>
  </si>
  <si>
    <t>Вступ. Основні поняття теорії ймовірностей. Випадкові події.</t>
  </si>
  <si>
    <t>Жлуктенко, п. 1 ст.3-8, №1-№3 ст. 24</t>
  </si>
  <si>
    <t>Основні операції над подіями. Властивості операцій над подіями.</t>
  </si>
  <si>
    <t>п.2-п.3 ст. 8-13, № 17-20 ст. 26</t>
  </si>
  <si>
    <t>Елементи комбінаторики та їх застосування. Застосування елементів комбінаторики до розв’язування задач.</t>
  </si>
  <si>
    <t>п.4 ст. 13-15, № 26-32 ст. 27</t>
  </si>
  <si>
    <t>Основні теореми теорії ймовірностей.</t>
  </si>
  <si>
    <t>п.5-п.6 ст.17-24, №12-№18 ст.42</t>
  </si>
  <si>
    <t>Основні формули ймовірності подій. Розв’язування задач на застосування основних теорем теорії ймовірностей.</t>
  </si>
  <si>
    <t>п.5-п.6 ст.17-24, №25-№29 ст. 45</t>
  </si>
  <si>
    <t>Повторні незалежні випробування. Граничні теореми формули Бернуллі. Надійність системи. Послідовності випробувань.</t>
  </si>
  <si>
    <t>п.1-п.4 тема 2 ст. 29-35, № 38,№39,№41 ст.46</t>
  </si>
  <si>
    <t>Одновимірні дискретні випадкові величини та їх основні закони розподілу.</t>
  </si>
  <si>
    <t>п.1-п.4 тема 3 ст.49-57, №5-№10 ст. 66</t>
  </si>
  <si>
    <t>Одновимірні неперервні випадкові величини та їх основні закони розподілу. Закон розподілу та форми його подання: ряд розподілу, многокутник розподілу, формульне подання.</t>
  </si>
  <si>
    <t>п.1-п.4 тема 3 ст.49-57, №16-№19, №25 ст. 66</t>
  </si>
  <si>
    <t>Числові характеристики одновимірних випадкових величин.</t>
  </si>
  <si>
    <t>п.1-п.4 тема 4 ст. 75-84№2, №4, №6, №8 ст.95</t>
  </si>
  <si>
    <t>Тематичне оцінювання по елементам комбінаторики.</t>
  </si>
  <si>
    <t>п.2-п.3 ст.84-92, №11, №12, №18, №20</t>
  </si>
  <si>
    <t>Розподіли неперервних випадкових величин, що найбільш часто зустрічаються.</t>
  </si>
  <si>
    <t>п.4-п.6 тема 6, №4, №6, №7 ст. 125</t>
  </si>
  <si>
    <t>Багатовимірні випадкові величини. Система двох випадкових величин.</t>
  </si>
  <si>
    <t>п.1-п.3 тема 7, №1 - №4 ст. 164</t>
  </si>
  <si>
    <t>Функції випадкових аргументів.</t>
  </si>
  <si>
    <t>п.1-п.4 тема 8, ст. 173-184, №2, "3, №6 ст. 206</t>
  </si>
  <si>
    <t>Граничні теореми теорії ймовірностей. Регресія однієї випадкової величини на іншу. Властивості регресії. Коефіцієнт кореляції і його властивості.</t>
  </si>
  <si>
    <t>п.1-п.3  тема 11, ст. 279-283, №1-№5 ст. 291</t>
  </si>
  <si>
    <t>Регресія однієї випадкової величини на іншу. Властивості регресії. Коефіцієнт кореляції і його властивості.</t>
  </si>
  <si>
    <t>п.1-п.3  тема 11, ст. 279-283, № 7-№ 11 ст. 291</t>
  </si>
  <si>
    <t>Контрольна робота №1.</t>
  </si>
  <si>
    <t>повторити теми 3,4,6,7,11</t>
  </si>
  <si>
    <t>Первинне опрацювання статистичних даних: вибірковий метод.Статистичний розподіл вибірки та їх числові характеристики.</t>
  </si>
  <si>
    <t>п.1-п.3 тема 12 ст. 4-10, №1-№3 ст. 32</t>
  </si>
  <si>
    <t>Статистичний розподіл вибірки та їх числові характеристики. Статистичне оцінювання параметрів розподілу.</t>
  </si>
  <si>
    <t>п.1-п.4 тема 13 ст. 43-52, № 1-№4 ст. 79</t>
  </si>
  <si>
    <t>Оцінки характеристик положення та характеристик розсіяння. Оцінка коефіцієнта кореляції.</t>
  </si>
  <si>
    <t>п.5 тема 13 ст.57, №1-№4 ст. 59</t>
  </si>
  <si>
    <t>Інтервальне оцінювання параметрів розподілу. Ін-тервальні оцінки математичного сподівання гене-ральної сукупності при відомій та невідомій гене-ральній дисперсії. Інтервальна оцінка середнього квадратичного відхилення.</t>
  </si>
  <si>
    <t>п.6 т ема 13 ст. 57-61, №! - №4 ст. 64</t>
  </si>
  <si>
    <t>Статистичні методи аналізу стохастичних залежностей: елементи дисперсійного аналізу.</t>
  </si>
  <si>
    <t>п.7 тема 13 ст. 66-72, №1-№3 ст. 73</t>
  </si>
  <si>
    <t xml:space="preserve">Статистичні методи аналізу стохастичних залежно-стей: елементи теорії кореляції, елементи теорії ре-гресії. </t>
  </si>
  <si>
    <t>п. 8 тема 13 ст. 75-85, №1-№3 ст. 86</t>
  </si>
  <si>
    <r>
      <rPr>
        <rFont val="Times New Roman"/>
        <color theme="1"/>
        <sz val="12.0"/>
      </rPr>
      <t>Класифікація випадкових процесів.</t>
    </r>
    <r>
      <rPr>
        <rFont val="Times New Roman"/>
        <b/>
        <i/>
        <color rgb="FF0000FF"/>
        <sz val="12.0"/>
      </rPr>
      <t xml:space="preserve"> Контрольна робота №2. </t>
    </r>
  </si>
  <si>
    <t>Повторити п.1 - п. 8 тема 13 ст. 4-85</t>
  </si>
  <si>
    <t>Підсумкове заняття.</t>
  </si>
  <si>
    <t>Любченко Л.В.</t>
  </si>
  <si>
    <t>Технічне обслуговування ЕОМ (КМ-42)</t>
  </si>
  <si>
    <t>Захист КР</t>
  </si>
  <si>
    <t>Теоретична соціологія</t>
  </si>
  <si>
    <t>Аблов А.Ф. Тема 1, ст.6-18</t>
  </si>
  <si>
    <t>Етапи розвитку соціології</t>
  </si>
  <si>
    <t>Тема 2, ст.19-37.</t>
  </si>
  <si>
    <t>Семінар. Етапи розвитку соціології</t>
  </si>
  <si>
    <t>тести</t>
  </si>
  <si>
    <t>Соціальні відносини та соціальні інститути</t>
  </si>
  <si>
    <t>Соціальна структура суспільства</t>
  </si>
  <si>
    <t>Тема3, ст.38-45. Тема 5, ст.60-70.</t>
  </si>
  <si>
    <t>Соціологія особистості</t>
  </si>
  <si>
    <t>Тема 9, ст.96-102.</t>
  </si>
  <si>
    <t>Соціологія девіантної поведінки.</t>
  </si>
  <si>
    <t>Козирєв М.П. Розділ 16, ст.478-496.</t>
  </si>
  <si>
    <t>Семінар. Соціологія особистості. Соціологія девіантної поведінки.</t>
  </si>
  <si>
    <t>Розділ 11, ст.320-332.</t>
  </si>
  <si>
    <t>Соціологія економіки</t>
  </si>
  <si>
    <t>Аблов А.Ф. Тема 11,ст.111-117</t>
  </si>
  <si>
    <t>Соціологія конфлікту</t>
  </si>
  <si>
    <t>Розділ 10, ст.289-298.</t>
  </si>
  <si>
    <t>Соціологія політики.</t>
  </si>
  <si>
    <t>І.М. Лесік ст.24-30.</t>
  </si>
  <si>
    <t>Семінар. Соціологія конфлікту. Соціологія політики.</t>
  </si>
  <si>
    <t>13</t>
  </si>
  <si>
    <t>Козирєв М.П. Розділ 10, ст.289-298.</t>
  </si>
  <si>
    <t>Семінар. Соціологія конфлікту. Соціологія політики</t>
  </si>
  <si>
    <t>Основні відомості про технічне обслуговування ЕОМ.</t>
  </si>
  <si>
    <t>Соціологія сім’ї та шлюбу.</t>
  </si>
  <si>
    <t>Аблов А.Ф. Тема 10, ст.103-111.</t>
  </si>
  <si>
    <t>Семінар. Соціологія сім’ї та шлюбу</t>
  </si>
  <si>
    <t>Принципи побудови та організації експлуатації  ЕОМ. Типи та компоненти комп’ютерних систем.</t>
  </si>
  <si>
    <t>Соціологія молоді.</t>
  </si>
  <si>
    <t>Мачуліна І. І. ст.4-30.</t>
  </si>
  <si>
    <t>Фактори, що впливають на коректну роботу ЕОМ.</t>
  </si>
  <si>
    <t>Семінар. Соціологія молоді.</t>
  </si>
  <si>
    <t>Практ. роб. з Основні відомості про технічне обслуговування ЕОМ. Принципи побудови ЕОМ.</t>
  </si>
  <si>
    <t>Гендерна соціологія.</t>
  </si>
  <si>
    <t>Розділ 14, ст. 411-428</t>
  </si>
  <si>
    <t>Практ. роб. з Організація експлуатації  ЕОМ. Типи та компоненти комп’ютерних систем. Фактори, що впливають на коректну роботу ПК.</t>
  </si>
  <si>
    <t>Основи соціології праці та управління.</t>
  </si>
  <si>
    <t>Тема 22. Розділ 2-3.</t>
  </si>
  <si>
    <t>Схеми контролю ЕОМ.</t>
  </si>
  <si>
    <t>Соціологія освіти</t>
  </si>
  <si>
    <t>М.В .Примуш. Тема 25, 1-3</t>
  </si>
  <si>
    <t xml:space="preserve">Апаратний та програмний контроль пристроїв ЕОМ. </t>
  </si>
  <si>
    <t>Соціологія громадської думки</t>
  </si>
  <si>
    <t>М.П. Лукашевич. Тема 13,1-3.</t>
  </si>
  <si>
    <t>Соціологія культури.</t>
  </si>
  <si>
    <t>М.В. Примуш. Тема 23-24</t>
  </si>
  <si>
    <t>Програмне забезпечення для діагностики та для оптимізації роботи ПК.</t>
  </si>
  <si>
    <t>Питання методології, методики та технології конкретно-соціологічних досліджень</t>
  </si>
  <si>
    <t>Козирєв М.П. Розділ 19, ст.572-584.</t>
  </si>
  <si>
    <t>Практ. роб. з Основи побудови схемного контролю ПК. Апаратурний контроль пристроїв ЕОМ. Профілактичне технічне обслуговування складових апаратури ПК.</t>
  </si>
  <si>
    <t>Практ. роб. з Програмні засоби контролю ЕОМ. Програмне забезпечення для діагностики та для оптимізації роботи ПК.</t>
  </si>
  <si>
    <t>Конструкція корпусів ПК та їх компоненти.</t>
  </si>
  <si>
    <t>Блоки живлення: компоненти та характеристики.</t>
  </si>
  <si>
    <t>Системні плати, їх типорозміри та класифікація.</t>
  </si>
  <si>
    <t>Практ. роб. з Конструкція корпусів ПК та їх компоненти. Блоки живлення: компоненти та характеристики.</t>
  </si>
  <si>
    <t>Практ. роб. з Системні плати, їх типорозміри та класифікація.</t>
  </si>
  <si>
    <t>Монтаж та демонтаж персонального комп’ютера. Послідовність дій під час демонтажу.</t>
  </si>
  <si>
    <t>Установка системної плати та її компонентів.</t>
  </si>
  <si>
    <t>Модернізація комп'ютера. Підключення нового пристрою.</t>
  </si>
  <si>
    <t>Практ. роб. з Монтаж та демонтаж персонального комп’ютера.</t>
  </si>
  <si>
    <t>Практ. роб. з Послідовність дій під час демонтажу.</t>
  </si>
  <si>
    <t>Практ. роб. з Установка системної плати та її компонентів.</t>
  </si>
  <si>
    <t>Практ. роб. з Модернізація комп'ютера. Підключення нового пристрою.</t>
  </si>
  <si>
    <t>Інструменти та прилади. Кріпильні елементи та деталі.</t>
  </si>
  <si>
    <t>Кріпильні елементи та деталі.</t>
  </si>
  <si>
    <t>Практ. роб. з Інструменти та прилади. Кріпильні елементи та деталі.</t>
  </si>
  <si>
    <t>Логічний пробник та пульсатор.</t>
  </si>
  <si>
    <t>Практ. роб. з Логічний пробник та пульсатор.</t>
  </si>
  <si>
    <t>Профілактичне обслуговування ПК.</t>
  </si>
  <si>
    <t>Методи активного та пасивного профілактичного обслуговування.</t>
  </si>
  <si>
    <t>Практ. роб. з Профілактичне обслуговування ПК.</t>
  </si>
  <si>
    <t>Практ. роб. з Методи активного та пасивного профілактичного обслуговування.</t>
  </si>
  <si>
    <t>Профілактика периферійного обладнання.</t>
  </si>
  <si>
    <t>Обслуговування системних блоків ПК та їх компонентів.</t>
  </si>
  <si>
    <t>Клавіатура і миша: чистка, діагностика та пошук несправностей.</t>
  </si>
  <si>
    <t>Профілактика програмного забезпечення.</t>
  </si>
  <si>
    <t>Практ. роб. з Профілактика периферійного обладнання. Обслуговування системних блоків ПК та їх компонентів.</t>
  </si>
  <si>
    <t>Практ. роб. з Клавіатура і миша: чистка, діагностика та пошук несправностей.</t>
  </si>
  <si>
    <t>Практ. роб. з Профілактика програмного забезпечення.</t>
  </si>
  <si>
    <t>березень</t>
  </si>
  <si>
    <t xml:space="preserve">Самоперевірка при включенні комп’ютера. </t>
  </si>
  <si>
    <t>BIOS та її налаштування. Програма POST.</t>
  </si>
  <si>
    <t xml:space="preserve">Практ. роб. з Самоперевірка при включенні комп’ютера. </t>
  </si>
  <si>
    <t>Практ. роб. з BIOS та її налаштування. Програма POST.</t>
  </si>
  <si>
    <t xml:space="preserve">Початкове налагодження системи. Розбиття жорсткого диска на логічні диски. </t>
  </si>
  <si>
    <t>Вибір файлової системи. Встановлення пристроїв ПК.драйверів</t>
  </si>
  <si>
    <t>Практ. роб. з Початкове налагодження системи. Розбиття жорсткого диска на логічні диски.</t>
  </si>
  <si>
    <t>Практ. роб. з Вибір файлової системи. Встановлення пристроїв ПК.драйверів.</t>
  </si>
  <si>
    <t>Консультація до захисту КР</t>
  </si>
  <si>
    <t>За планом 92 години. Фактично виконано 92 години. З них в дистанційному режимі 66 годин. Програму виконано.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</si>
</sst>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.m.yyyy"/>
    <numFmt numFmtId="165" formatCode="dd.mm.yyyy"/>
    <numFmt numFmtId="166" formatCode="dd&quot;.&quot;mm&quot;.&quot;yyyy"/>
    <numFmt numFmtId="167" formatCode="0.0"/>
    <numFmt numFmtId="168" formatCode="dd.MM.yyyy"/>
    <numFmt numFmtId="169" formatCode="dd.mm"/>
    <numFmt numFmtId="170" formatCode="d.m"/>
    <numFmt numFmtId="171" formatCode="dd.mm.yy"/>
  </numFmts>
  <fonts count="63">
    <font>
      <sz val="10.0"/>
      <color rgb="FF000000"/>
      <name val="Arial"/>
      <scheme val="minor"/>
    </font>
    <font>
      <color theme="1"/>
      <name val="Arial"/>
    </font>
    <font>
      <b/>
      <sz val="13.0"/>
      <color theme="1"/>
      <name val="Times New Roman"/>
    </font>
    <font>
      <b/>
      <u/>
      <sz val="11.0"/>
      <color theme="1"/>
      <name val="Times New Roman"/>
    </font>
    <font>
      <color theme="1"/>
      <name val="Times New Roman"/>
    </font>
    <font>
      <i/>
      <u/>
      <sz val="11.0"/>
      <color rgb="FF000000"/>
      <name val="Times New Roman"/>
    </font>
    <font>
      <i/>
      <u/>
      <sz val="11.0"/>
      <color theme="1"/>
      <name val="Times New Roman"/>
    </font>
    <font>
      <u/>
      <color rgb="FF0000FF"/>
      <name val="Arial"/>
    </font>
    <font>
      <b/>
      <i/>
      <u/>
      <sz val="11.0"/>
      <color theme="1"/>
      <name val="Times New Roman"/>
    </font>
    <font>
      <sz val="14.0"/>
      <color theme="1"/>
      <name val="Times New Roman"/>
    </font>
    <font>
      <u/>
      <sz val="9.0"/>
      <color theme="1"/>
      <name val="Times New Roman"/>
    </font>
    <font>
      <b/>
      <sz val="14.0"/>
      <color theme="1"/>
      <name val="Times New Roman"/>
    </font>
    <font>
      <i/>
      <sz val="9.0"/>
      <color theme="1"/>
      <name val="Times New Roman"/>
    </font>
    <font/>
    <font>
      <u/>
      <color rgb="FF0000FF"/>
      <name val="Arial"/>
    </font>
    <font>
      <color rgb="FF000000"/>
      <name val="Arial"/>
    </font>
    <font>
      <b/>
      <sz val="11.0"/>
      <color theme="1"/>
      <name val="Times New Roman"/>
    </font>
    <font>
      <sz val="12.0"/>
      <color theme="1"/>
      <name val="Times New Roman"/>
    </font>
    <font>
      <b/>
      <i/>
      <sz val="16.0"/>
      <color theme="1"/>
      <name val="Times New Roman"/>
    </font>
    <font>
      <b/>
      <sz val="16.0"/>
      <color theme="1"/>
      <name val="Times New Roman"/>
    </font>
    <font>
      <sz val="11.0"/>
      <color theme="1"/>
      <name val="Arial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1.0"/>
      <color rgb="FF444746"/>
      <name val="&quot;Google Sans&quot;"/>
    </font>
    <font>
      <sz val="12.0"/>
      <color rgb="FFC9DAF8"/>
      <name val="Times New Roman"/>
    </font>
    <font>
      <sz val="13.0"/>
      <color theme="1"/>
      <name val="Times New Roman"/>
    </font>
    <font>
      <sz val="12.0"/>
      <color rgb="FF000000"/>
      <name val="Times New Roman"/>
    </font>
    <font>
      <sz val="11.0"/>
      <color rgb="FF202124"/>
      <name val="Roboto"/>
    </font>
    <font>
      <sz val="16.0"/>
      <color theme="1"/>
      <name val="Times New Roman"/>
    </font>
    <font>
      <sz val="11.0"/>
      <color theme="1"/>
      <name val="Times New Roman"/>
    </font>
    <font>
      <b/>
      <color rgb="FFFF0000"/>
      <name val="Arial"/>
    </font>
    <font>
      <color rgb="FFFF0000"/>
      <name val="Arial"/>
    </font>
    <font>
      <i/>
      <sz val="12.0"/>
      <color theme="1"/>
      <name val="Times New Roman"/>
    </font>
    <font>
      <i/>
      <sz val="14.0"/>
      <color theme="1"/>
      <name val="Times New Roman"/>
    </font>
    <font>
      <i/>
      <sz val="13.0"/>
      <color theme="1"/>
      <name val="Times New Roman"/>
    </font>
    <font>
      <sz val="14.0"/>
      <color rgb="FF000000"/>
      <name val="Times New Roman"/>
    </font>
    <font>
      <i/>
      <sz val="14.0"/>
      <color rgb="FFFFFFFF"/>
      <name val="Times New Roman"/>
    </font>
    <font>
      <i/>
      <sz val="14.0"/>
      <color rgb="FF000000"/>
      <name val="Times New Roman"/>
    </font>
    <font>
      <color rgb="FF000000"/>
      <name val="Arial"/>
      <scheme val="minor"/>
    </font>
    <font>
      <sz val="12.0"/>
      <color rgb="FFFF0000"/>
      <name val="Times New Roman"/>
    </font>
    <font>
      <color rgb="FFFFFFFF"/>
      <name val="Arial"/>
    </font>
    <font>
      <b/>
      <sz val="12.0"/>
      <color theme="1"/>
      <name val="Arial"/>
    </font>
    <font>
      <sz val="14.0"/>
      <color rgb="FFFFFFFF"/>
      <name val="Times New Roman"/>
    </font>
    <font>
      <b/>
      <i/>
      <sz val="11.0"/>
      <color theme="1"/>
      <name val="Times New Roman"/>
    </font>
    <font>
      <sz val="12.0"/>
      <color rgb="FF3C78D8"/>
      <name val="Times New Roman"/>
    </font>
    <font>
      <sz val="12.0"/>
      <color rgb="FF674EA7"/>
      <name val="Times New Roman"/>
    </font>
    <font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</font>
    <font>
      <b/>
      <sz val="14.0"/>
      <color rgb="FFFF0000"/>
      <name val="Times New Roman"/>
    </font>
    <font>
      <sz val="10.0"/>
      <color rgb="FF000000"/>
      <name val="Arial"/>
    </font>
    <font>
      <b/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b/>
      <i/>
      <sz val="13.0"/>
      <color theme="1"/>
      <name val="Times New Roman"/>
    </font>
    <font>
      <sz val="13.0"/>
      <color theme="1"/>
      <name val="Arial"/>
    </font>
    <font>
      <b/>
      <i/>
      <sz val="14.0"/>
      <color theme="1"/>
      <name val="Times New Roman"/>
    </font>
    <font>
      <b/>
      <sz val="13.0"/>
      <color theme="1"/>
      <name val="Arial"/>
    </font>
    <font>
      <b/>
      <i/>
      <sz val="12.0"/>
      <color rgb="FF0000FF"/>
      <name val="Times New Roman"/>
    </font>
    <font>
      <sz val="12.0"/>
      <color theme="1"/>
      <name val="Arial"/>
    </font>
    <font>
      <sz val="14.0"/>
      <color rgb="FFFF0000"/>
      <name val="Times New Roman"/>
    </font>
    <font>
      <sz val="14.0"/>
      <color theme="1"/>
      <name val="&quot;Times New Roman&quot;"/>
    </font>
    <font>
      <sz val="14.0"/>
      <color rgb="FF000000"/>
      <name val="&quot;Times New Roman&quot;"/>
    </font>
  </fonts>
  <fills count="31">
    <fill>
      <patternFill patternType="none"/>
    </fill>
    <fill>
      <patternFill patternType="lightGray"/>
    </fill>
    <fill>
      <patternFill patternType="solid">
        <fgColor rgb="FFCDE1CF"/>
        <bgColor rgb="FFCDE1CF"/>
      </patternFill>
    </fill>
    <fill>
      <patternFill patternType="solid">
        <fgColor rgb="FFFEF1CC"/>
        <bgColor rgb="FFFEF1CC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  <fill>
      <patternFill patternType="solid">
        <fgColor rgb="FFFFF2CC"/>
        <bgColor rgb="FFFFF2CC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AFBADF"/>
        <bgColor rgb="FFAFBADF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  <fill>
      <patternFill patternType="solid">
        <fgColor rgb="FFF7E7E7"/>
        <bgColor rgb="FFF7E7E7"/>
      </patternFill>
    </fill>
    <fill>
      <patternFill patternType="solid">
        <fgColor rgb="FFEDF6F7"/>
        <bgColor rgb="FFEDF6F7"/>
      </patternFill>
    </fill>
    <fill>
      <patternFill patternType="solid">
        <fgColor rgb="FFD9D9D9"/>
        <bgColor rgb="FFD9D9D9"/>
      </patternFill>
    </fill>
    <fill>
      <patternFill patternType="solid">
        <fgColor rgb="FFFAE5E5"/>
        <bgColor rgb="FFFAE5E5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60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shrinkToFit="0" textRotation="0" wrapText="1"/>
    </xf>
    <xf borderId="3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4" numFmtId="0" xfId="0" applyAlignment="1" applyBorder="1" applyFont="1">
      <alignment shrinkToFit="0" textRotation="90" vertical="bottom" wrapText="1"/>
    </xf>
    <xf borderId="1" fillId="0" fontId="5" numFmtId="0" xfId="0" applyAlignment="1" applyBorder="1" applyFont="1">
      <alignment horizontal="center" shrinkToFit="0" textRotation="90" vertical="bottom" wrapText="1"/>
    </xf>
    <xf borderId="1" fillId="0" fontId="6" numFmtId="0" xfId="0" applyAlignment="1" applyBorder="1" applyFont="1">
      <alignment horizontal="center" shrinkToFit="0" textRotation="90" vertical="bottom" wrapText="1"/>
    </xf>
    <xf borderId="1" fillId="0" fontId="7" numFmtId="0" xfId="0" applyAlignment="1" applyBorder="1" applyFont="1">
      <alignment readingOrder="0" vertical="bottom"/>
    </xf>
    <xf borderId="1" fillId="0" fontId="8" numFmtId="0" xfId="0" applyAlignment="1" applyBorder="1" applyFont="1">
      <alignment shrinkToFit="0" textRotation="90" vertical="bottom" wrapText="1"/>
    </xf>
    <xf borderId="0" fillId="0" fontId="1" numFmtId="0" xfId="0" applyAlignment="1" applyFont="1">
      <alignment vertical="bottom"/>
    </xf>
    <xf borderId="0" fillId="0" fontId="9" numFmtId="0" xfId="0" applyFont="1"/>
    <xf borderId="1" fillId="0" fontId="1" numFmtId="0" xfId="0" applyBorder="1" applyFont="1"/>
    <xf borderId="4" fillId="3" fontId="10" numFmtId="0" xfId="0" applyAlignment="1" applyBorder="1" applyFill="1" applyFont="1">
      <alignment horizontal="center" shrinkToFit="0" textRotation="0" wrapText="1"/>
    </xf>
    <xf borderId="1" fillId="4" fontId="11" numFmtId="0" xfId="0" applyAlignment="1" applyBorder="1" applyFill="1" applyFont="1">
      <alignment horizontal="left" vertical="center"/>
    </xf>
    <xf borderId="5" fillId="3" fontId="1" numFmtId="0" xfId="0" applyBorder="1" applyFont="1"/>
    <xf borderId="6" fillId="3" fontId="12" numFmtId="0" xfId="0" applyAlignment="1" applyBorder="1" applyFont="1">
      <alignment horizontal="center" shrinkToFit="0" wrapText="1"/>
    </xf>
    <xf borderId="3" fillId="4" fontId="2" numFmtId="0" xfId="0" applyAlignment="1" applyBorder="1" applyFont="1">
      <alignment shrinkToFit="0" vertical="center" wrapText="1"/>
    </xf>
    <xf borderId="6" fillId="3" fontId="1" numFmtId="0" xfId="0" applyBorder="1" applyFont="1"/>
    <xf borderId="7" fillId="0" fontId="13" numFmtId="0" xfId="0" applyBorder="1" applyFont="1"/>
    <xf borderId="6" fillId="3" fontId="12" numFmtId="0" xfId="0" applyAlignment="1" applyBorder="1" applyFont="1">
      <alignment horizontal="center" shrinkToFit="0" vertical="center" wrapText="1"/>
    </xf>
    <xf borderId="0" fillId="0" fontId="1" numFmtId="0" xfId="0" applyFont="1"/>
    <xf borderId="8" fillId="0" fontId="13" numFmtId="0" xfId="0" applyBorder="1" applyFont="1"/>
    <xf borderId="1" fillId="0" fontId="14" numFmtId="0" xfId="0" applyAlignment="1" applyBorder="1" applyFont="1">
      <alignment readingOrder="0" vertical="bottom"/>
    </xf>
    <xf borderId="6" fillId="3" fontId="15" numFmtId="0" xfId="0" applyBorder="1" applyFont="1"/>
    <xf borderId="3" fillId="4" fontId="16" numFmtId="0" xfId="0" applyAlignment="1" applyBorder="1" applyFont="1">
      <alignment horizontal="center" shrinkToFit="0" vertical="top" wrapText="1"/>
    </xf>
    <xf borderId="1" fillId="4" fontId="16" numFmtId="0" xfId="0" applyAlignment="1" applyBorder="1" applyFont="1">
      <alignment horizontal="center" shrinkToFit="0" vertical="top" wrapText="1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7" fillId="0" fontId="15" numFmtId="0" xfId="0" applyAlignment="1" applyBorder="1" applyFont="1">
      <alignment vertical="bottom"/>
    </xf>
    <xf borderId="1" fillId="5" fontId="11" numFmtId="0" xfId="0" applyAlignment="1" applyBorder="1" applyFill="1" applyFont="1">
      <alignment horizontal="left" vertical="center"/>
    </xf>
    <xf borderId="3" fillId="4" fontId="17" numFmtId="0" xfId="0" applyAlignment="1" applyBorder="1" applyFont="1">
      <alignment horizontal="right" shrinkToFit="0" vertical="bottom" wrapText="1"/>
    </xf>
    <xf borderId="1" fillId="0" fontId="17" numFmtId="0" xfId="0" applyAlignment="1" applyBorder="1" applyFont="1">
      <alignment readingOrder="0" vertical="bottom"/>
    </xf>
    <xf borderId="3" fillId="5" fontId="18" numFmtId="0" xfId="0" applyAlignment="1" applyBorder="1" applyFont="1">
      <alignment horizontal="left" vertical="center"/>
    </xf>
    <xf borderId="0" fillId="0" fontId="17" numFmtId="0" xfId="0" applyAlignment="1" applyFont="1">
      <alignment readingOrder="0" vertical="bottom"/>
    </xf>
    <xf borderId="1" fillId="0" fontId="9" numFmtId="0" xfId="0" applyAlignment="1" applyBorder="1" applyFont="1">
      <alignment readingOrder="0" vertical="top"/>
    </xf>
    <xf borderId="1" fillId="0" fontId="9" numFmtId="0" xfId="0" applyAlignment="1" applyBorder="1" applyFont="1">
      <alignment horizontal="center" readingOrder="0"/>
    </xf>
    <xf borderId="1" fillId="4" fontId="1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readingOrder="0"/>
    </xf>
    <xf borderId="1" fillId="0" fontId="17" numFmtId="0" xfId="0" applyAlignment="1" applyBorder="1" applyFont="1">
      <alignment horizontal="center" shrinkToFit="0" vertical="bottom" wrapText="1"/>
    </xf>
    <xf borderId="1" fillId="6" fontId="19" numFmtId="0" xfId="0" applyAlignment="1" applyBorder="1" applyFill="1" applyFont="1">
      <alignment horizontal="center" vertical="center"/>
    </xf>
    <xf borderId="1" fillId="0" fontId="17" numFmtId="164" xfId="0" applyAlignment="1" applyBorder="1" applyFont="1" applyNumberFormat="1">
      <alignment horizontal="center" textRotation="90"/>
    </xf>
    <xf borderId="1" fillId="6" fontId="17" numFmtId="164" xfId="0" applyAlignment="1" applyBorder="1" applyFont="1" applyNumberFormat="1">
      <alignment horizontal="center" textRotation="90"/>
    </xf>
    <xf borderId="1" fillId="0" fontId="17" numFmtId="164" xfId="0" applyAlignment="1" applyBorder="1" applyFont="1" applyNumberFormat="1">
      <alignment horizontal="center" readingOrder="0" textRotation="90" vertical="center"/>
    </xf>
    <xf borderId="1" fillId="0" fontId="20" numFmtId="0" xfId="0" applyAlignment="1" applyBorder="1" applyFont="1">
      <alignment horizontal="center" vertical="bottom"/>
    </xf>
    <xf borderId="1" fillId="6" fontId="17" numFmtId="164" xfId="0" applyAlignment="1" applyBorder="1" applyFont="1" applyNumberFormat="1">
      <alignment horizontal="center" readingOrder="0" textRotation="90" vertical="center"/>
    </xf>
    <xf borderId="1" fillId="4" fontId="17" numFmtId="0" xfId="0" applyAlignment="1" applyBorder="1" applyFont="1">
      <alignment horizontal="center" vertical="bottom"/>
    </xf>
    <xf borderId="1" fillId="0" fontId="17" numFmtId="165" xfId="0" applyAlignment="1" applyBorder="1" applyFont="1" applyNumberFormat="1">
      <alignment horizontal="center" readingOrder="0" textRotation="90" vertical="center"/>
    </xf>
    <xf borderId="1" fillId="0" fontId="1" numFmtId="0" xfId="0" applyAlignment="1" applyBorder="1" applyFont="1">
      <alignment horizontal="center" vertical="bottom"/>
    </xf>
    <xf borderId="1" fillId="4" fontId="17" numFmtId="0" xfId="0" applyAlignment="1" applyBorder="1" applyFont="1">
      <alignment horizontal="center" vertical="bottom"/>
    </xf>
    <xf borderId="1" fillId="6" fontId="17" numFmtId="165" xfId="0" applyAlignment="1" applyBorder="1" applyFont="1" applyNumberFormat="1">
      <alignment horizontal="center" readingOrder="0" textRotation="90" vertical="center"/>
    </xf>
    <xf borderId="1" fillId="0" fontId="17" numFmtId="164" xfId="0" applyAlignment="1" applyBorder="1" applyFont="1" applyNumberFormat="1">
      <alignment horizontal="center" textRotation="90" vertical="center"/>
    </xf>
    <xf borderId="1" fillId="0" fontId="17" numFmtId="166" xfId="0" applyAlignment="1" applyBorder="1" applyFont="1" applyNumberFormat="1">
      <alignment horizontal="center" textRotation="90" vertical="center"/>
    </xf>
    <xf borderId="1" fillId="7" fontId="17" numFmtId="0" xfId="0" applyAlignment="1" applyBorder="1" applyFill="1" applyFont="1">
      <alignment horizontal="center" textRotation="90" vertical="center"/>
    </xf>
    <xf borderId="1" fillId="4" fontId="17" numFmtId="1" xfId="0" applyAlignment="1" applyBorder="1" applyFont="1" applyNumberFormat="1">
      <alignment horizontal="center" shrinkToFit="0" vertical="bottom" wrapText="1"/>
    </xf>
    <xf borderId="1" fillId="0" fontId="20" numFmtId="1" xfId="0" applyAlignment="1" applyBorder="1" applyFont="1" applyNumberFormat="1">
      <alignment horizontal="center" vertical="bottom"/>
    </xf>
    <xf borderId="1" fillId="0" fontId="17" numFmtId="0" xfId="0" applyAlignment="1" applyBorder="1" applyFont="1">
      <alignment horizontal="center" textRotation="90" vertical="center"/>
    </xf>
    <xf borderId="1" fillId="4" fontId="17" numFmtId="0" xfId="0" applyAlignment="1" applyBorder="1" applyFont="1">
      <alignment horizontal="center" readingOrder="0" shrinkToFit="0" vertical="bottom" wrapText="1"/>
    </xf>
    <xf borderId="1" fillId="8" fontId="17" numFmtId="0" xfId="0" applyAlignment="1" applyBorder="1" applyFill="1" applyFont="1">
      <alignment horizontal="center" textRotation="90" vertical="center"/>
    </xf>
    <xf borderId="1" fillId="0" fontId="1" numFmtId="0" xfId="0" applyAlignment="1" applyBorder="1" applyFont="1">
      <alignment vertical="center"/>
    </xf>
    <xf borderId="1" fillId="4" fontId="21" numFmtId="167" xfId="0" applyAlignment="1" applyBorder="1" applyFont="1" applyNumberFormat="1">
      <alignment horizontal="center" shrinkToFit="0" vertical="bottom" wrapText="1"/>
    </xf>
    <xf borderId="1" fillId="9" fontId="17" numFmtId="0" xfId="0" applyAlignment="1" applyBorder="1" applyFill="1" applyFont="1">
      <alignment horizontal="center" textRotation="90" vertical="center"/>
    </xf>
    <xf borderId="1" fillId="4" fontId="22" numFmtId="167" xfId="0" applyAlignment="1" applyBorder="1" applyFont="1" applyNumberFormat="1">
      <alignment horizontal="center" shrinkToFit="0" vertical="bottom" wrapText="1"/>
    </xf>
    <xf borderId="1" fillId="4" fontId="1" numFmtId="1" xfId="0" applyAlignment="1" applyBorder="1" applyFont="1" applyNumberFormat="1">
      <alignment vertical="bottom"/>
    </xf>
    <xf borderId="0" fillId="0" fontId="9" numFmtId="0" xfId="0" applyAlignment="1" applyFont="1">
      <alignment textRotation="90"/>
    </xf>
    <xf borderId="1" fillId="3" fontId="9" numFmtId="0" xfId="0" applyAlignment="1" applyBorder="1" applyFont="1">
      <alignment readingOrder="0"/>
    </xf>
    <xf borderId="0" fillId="4" fontId="23" numFmtId="0" xfId="0" applyAlignment="1" applyFont="1">
      <alignment readingOrder="0"/>
    </xf>
    <xf borderId="1" fillId="0" fontId="9" numFmtId="0" xfId="0" applyAlignment="1" applyBorder="1" applyFont="1">
      <alignment readingOrder="0" vertical="bottom"/>
    </xf>
    <xf borderId="1" fillId="10" fontId="24" numFmtId="167" xfId="0" applyAlignment="1" applyBorder="1" applyFill="1" applyFont="1" applyNumberFormat="1">
      <alignment horizontal="right" shrinkToFit="0" vertical="bottom" wrapText="1"/>
    </xf>
    <xf borderId="1" fillId="0" fontId="17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vertical="bottom"/>
    </xf>
    <xf borderId="3" fillId="11" fontId="17" numFmtId="0" xfId="0" applyAlignment="1" applyBorder="1" applyFill="1" applyFont="1">
      <alignment horizontal="right" shrinkToFit="0" vertical="bottom" wrapText="1"/>
    </xf>
    <xf borderId="1" fillId="0" fontId="25" numFmtId="0" xfId="0" applyAlignment="1" applyBorder="1" applyFont="1">
      <alignment horizontal="center" readingOrder="0" vertical="center"/>
    </xf>
    <xf borderId="8" fillId="0" fontId="17" numFmtId="0" xfId="0" applyAlignment="1" applyBorder="1" applyFont="1">
      <alignment readingOrder="0" shrinkToFit="0" vertical="bottom" wrapText="1"/>
    </xf>
    <xf borderId="0" fillId="0" fontId="26" numFmtId="0" xfId="0" applyAlignment="1" applyFont="1">
      <alignment readingOrder="0"/>
    </xf>
    <xf borderId="1" fillId="7" fontId="25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vertical="center"/>
    </xf>
    <xf borderId="1" fillId="6" fontId="25" numFmtId="0" xfId="0" applyAlignment="1" applyBorder="1" applyFont="1">
      <alignment horizontal="center" readingOrder="0" vertical="center"/>
    </xf>
    <xf borderId="1" fillId="9" fontId="25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vertical="center"/>
    </xf>
    <xf borderId="1" fillId="0" fontId="17" numFmtId="0" xfId="0" applyAlignment="1" applyBorder="1" applyFont="1">
      <alignment readingOrder="0" vertical="top"/>
    </xf>
    <xf borderId="8" fillId="0" fontId="17" numFmtId="0" xfId="0" applyAlignment="1" applyBorder="1" applyFont="1">
      <alignment readingOrder="0" vertical="bottom"/>
    </xf>
    <xf borderId="1" fillId="7" fontId="17" numFmtId="0" xfId="0" applyAlignment="1" applyBorder="1" applyFont="1">
      <alignment horizontal="center" readingOrder="0" vertical="center"/>
    </xf>
    <xf borderId="1" fillId="6" fontId="17" numFmtId="0" xfId="0" applyAlignment="1" applyBorder="1" applyFont="1">
      <alignment horizontal="center" readingOrder="0" vertical="center"/>
    </xf>
    <xf borderId="1" fillId="9" fontId="17" numFmtId="0" xfId="0" applyAlignment="1" applyBorder="1" applyFont="1">
      <alignment horizontal="center" readingOrder="0" vertical="center"/>
    </xf>
    <xf borderId="1" fillId="4" fontId="17" numFmtId="0" xfId="0" applyAlignment="1" applyBorder="1" applyFont="1">
      <alignment horizontal="center" readingOrder="0" vertical="center"/>
    </xf>
    <xf borderId="1" fillId="4" fontId="25" numFmtId="0" xfId="0" applyAlignment="1" applyBorder="1" applyFont="1">
      <alignment horizontal="center" readingOrder="0" vertical="center"/>
    </xf>
    <xf borderId="1" fillId="4" fontId="17" numFmtId="0" xfId="0" applyAlignment="1" applyBorder="1" applyFont="1">
      <alignment horizontal="center" vertical="center"/>
    </xf>
    <xf borderId="0" fillId="4" fontId="27" numFmtId="0" xfId="0" applyAlignment="1" applyFont="1">
      <alignment readingOrder="0"/>
    </xf>
    <xf borderId="1" fillId="12" fontId="17" numFmtId="0" xfId="0" applyAlignment="1" applyBorder="1" applyFill="1" applyFont="1">
      <alignment horizontal="center" readingOrder="0" vertical="bottom"/>
    </xf>
    <xf borderId="1" fillId="13" fontId="17" numFmtId="0" xfId="0" applyAlignment="1" applyBorder="1" applyFill="1" applyFont="1">
      <alignment horizontal="center" readingOrder="0" shrinkToFit="0" vertical="bottom" wrapText="1"/>
    </xf>
    <xf borderId="8" fillId="0" fontId="17" numFmtId="0" xfId="0" applyAlignment="1" applyBorder="1" applyFont="1">
      <alignment vertical="bottom"/>
    </xf>
    <xf borderId="1" fillId="14" fontId="28" numFmtId="0" xfId="0" applyAlignment="1" applyBorder="1" applyFill="1" applyFont="1">
      <alignment readingOrder="0"/>
    </xf>
    <xf borderId="1" fillId="4" fontId="17" numFmtId="0" xfId="0" applyAlignment="1" applyBorder="1" applyFont="1">
      <alignment horizontal="center" readingOrder="0" vertical="bottom"/>
    </xf>
    <xf borderId="3" fillId="6" fontId="9" numFmtId="0" xfId="0" applyAlignment="1" applyBorder="1" applyFont="1">
      <alignment readingOrder="0" shrinkToFit="0" wrapText="1"/>
    </xf>
    <xf borderId="3" fillId="6" fontId="18" numFmtId="0" xfId="0" applyAlignment="1" applyBorder="1" applyFont="1">
      <alignment horizontal="center" readingOrder="0" vertical="center"/>
    </xf>
    <xf borderId="1" fillId="12" fontId="17" numFmtId="0" xfId="0" applyAlignment="1" applyBorder="1" applyFont="1">
      <alignment horizontal="center" readingOrder="0" shrinkToFit="0" vertical="bottom" wrapText="1"/>
    </xf>
    <xf borderId="1" fillId="14" fontId="19" numFmtId="0" xfId="0" applyAlignment="1" applyBorder="1" applyFont="1">
      <alignment horizontal="center" readingOrder="0" vertical="center"/>
    </xf>
    <xf borderId="1" fillId="12" fontId="17" numFmtId="1" xfId="0" applyAlignment="1" applyBorder="1" applyFont="1" applyNumberFormat="1">
      <alignment horizontal="center" readingOrder="0" shrinkToFit="0" vertical="bottom" wrapText="1"/>
    </xf>
    <xf borderId="1" fillId="15" fontId="9" numFmtId="164" xfId="0" applyAlignment="1" applyBorder="1" applyFill="1" applyFont="1" applyNumberFormat="1">
      <alignment readingOrder="0" textRotation="90"/>
    </xf>
    <xf borderId="1" fillId="0" fontId="9" numFmtId="164" xfId="0" applyAlignment="1" applyBorder="1" applyFont="1" applyNumberFormat="1">
      <alignment readingOrder="0" textRotation="90"/>
    </xf>
    <xf borderId="1" fillId="15" fontId="9" numFmtId="165" xfId="0" applyAlignment="1" applyBorder="1" applyFont="1" applyNumberFormat="1">
      <alignment readingOrder="0" textRotation="90"/>
    </xf>
    <xf borderId="1" fillId="0" fontId="9" numFmtId="165" xfId="0" applyAlignment="1" applyBorder="1" applyFont="1" applyNumberFormat="1">
      <alignment readingOrder="0" textRotation="90"/>
    </xf>
    <xf borderId="0" fillId="0" fontId="1" numFmtId="0" xfId="0" applyAlignment="1" applyFont="1">
      <alignment horizontal="right" vertical="bottom"/>
    </xf>
    <xf borderId="1" fillId="0" fontId="22" numFmtId="0" xfId="0" applyAlignment="1" applyBorder="1" applyFont="1">
      <alignment readingOrder="0" textRotation="90"/>
    </xf>
    <xf borderId="1" fillId="0" fontId="9" numFmtId="0" xfId="0" applyAlignment="1" applyBorder="1" applyFont="1">
      <alignment textRotation="90"/>
    </xf>
    <xf borderId="1" fillId="0" fontId="16" numFmtId="0" xfId="0" applyAlignment="1" applyBorder="1" applyFont="1">
      <alignment readingOrder="0" textRotation="90"/>
    </xf>
    <xf borderId="1" fillId="0" fontId="11" numFmtId="0" xfId="0" applyAlignment="1" applyBorder="1" applyFont="1">
      <alignment readingOrder="0" textRotation="90"/>
    </xf>
    <xf borderId="1" fillId="0" fontId="9" numFmtId="0" xfId="0" applyAlignment="1" applyBorder="1" applyFont="1">
      <alignment vertical="bottom"/>
    </xf>
    <xf borderId="1" fillId="0" fontId="11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/>
    </xf>
    <xf borderId="1" fillId="9" fontId="25" numFmtId="0" xfId="0" applyAlignment="1" applyBorder="1" applyFont="1">
      <alignment readingOrder="0"/>
    </xf>
    <xf borderId="1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1" fillId="0" fontId="1" numFmtId="0" xfId="0" applyAlignment="1" applyBorder="1" applyFont="1">
      <alignment horizontal="center" readingOrder="0" vertical="bottom"/>
    </xf>
    <xf borderId="0" fillId="13" fontId="1" numFmtId="0" xfId="0" applyAlignment="1" applyFont="1">
      <alignment vertical="bottom"/>
    </xf>
    <xf borderId="1" fillId="5" fontId="11" numFmtId="0" xfId="0" applyAlignment="1" applyBorder="1" applyFont="1">
      <alignment horizontal="center"/>
    </xf>
    <xf borderId="1" fillId="5" fontId="22" numFmtId="0" xfId="0" applyAlignment="1" applyBorder="1" applyFont="1">
      <alignment textRotation="90" vertical="top"/>
    </xf>
    <xf borderId="3" fillId="5" fontId="11" numFmtId="0" xfId="0" applyAlignment="1" applyBorder="1" applyFont="1">
      <alignment horizontal="center"/>
    </xf>
    <xf borderId="9" fillId="5" fontId="11" numFmtId="0" xfId="0" applyAlignment="1" applyBorder="1" applyFont="1">
      <alignment horizontal="center"/>
    </xf>
    <xf borderId="10" fillId="0" fontId="13" numFmtId="0" xfId="0" applyBorder="1" applyFont="1"/>
    <xf borderId="0" fillId="5" fontId="1" numFmtId="0" xfId="0" applyFont="1"/>
    <xf borderId="1" fillId="4" fontId="17" numFmtId="1" xfId="0" applyAlignment="1" applyBorder="1" applyFont="1" applyNumberFormat="1">
      <alignment horizontal="right" shrinkToFit="0" vertical="bottom" wrapText="1"/>
    </xf>
    <xf borderId="3" fillId="11" fontId="29" numFmtId="0" xfId="0" applyAlignment="1" applyBorder="1" applyFont="1">
      <alignment horizontal="center"/>
    </xf>
    <xf borderId="5" fillId="11" fontId="17" numFmtId="166" xfId="0" applyAlignment="1" applyBorder="1" applyFont="1" applyNumberFormat="1">
      <alignment horizontal="left" vertical="center"/>
    </xf>
    <xf borderId="5" fillId="11" fontId="17" numFmtId="0" xfId="0" applyAlignment="1" applyBorder="1" applyFont="1">
      <alignment horizontal="center" vertical="bottom"/>
    </xf>
    <xf borderId="3" fillId="4" fontId="17" numFmtId="0" xfId="0" applyAlignment="1" applyBorder="1" applyFont="1">
      <alignment vertical="bottom"/>
    </xf>
    <xf borderId="7" fillId="4" fontId="13" numFmtId="0" xfId="0" applyBorder="1" applyFont="1"/>
    <xf borderId="8" fillId="4" fontId="13" numFmtId="0" xfId="0" applyBorder="1" applyFont="1"/>
    <xf borderId="7" fillId="4" fontId="1" numFmtId="0" xfId="0" applyAlignment="1" applyBorder="1" applyFont="1">
      <alignment vertical="bottom"/>
    </xf>
    <xf borderId="8" fillId="4" fontId="1" numFmtId="0" xfId="0" applyAlignment="1" applyBorder="1" applyFont="1">
      <alignment vertical="bottom"/>
    </xf>
    <xf borderId="3" fillId="0" fontId="29" numFmtId="0" xfId="0" applyAlignment="1" applyBorder="1" applyFont="1">
      <alignment horizontal="center"/>
    </xf>
    <xf borderId="5" fillId="4" fontId="17" numFmtId="166" xfId="0" applyAlignment="1" applyBorder="1" applyFont="1" applyNumberFormat="1">
      <alignment horizontal="left" vertical="center"/>
    </xf>
    <xf borderId="1" fillId="0" fontId="17" numFmtId="0" xfId="0" applyAlignment="1" applyBorder="1" applyFont="1">
      <alignment horizontal="center" vertical="bottom"/>
    </xf>
    <xf borderId="3" fillId="11" fontId="17" numFmtId="0" xfId="0" applyAlignment="1" applyBorder="1" applyFont="1">
      <alignment vertical="bottom"/>
    </xf>
    <xf borderId="7" fillId="11" fontId="13" numFmtId="0" xfId="0" applyBorder="1" applyFont="1"/>
    <xf borderId="8" fillId="11" fontId="13" numFmtId="0" xfId="0" applyBorder="1" applyFont="1"/>
    <xf borderId="0" fillId="0" fontId="15" numFmtId="0" xfId="0" applyAlignment="1" applyFont="1">
      <alignment vertical="bottom"/>
    </xf>
    <xf borderId="7" fillId="11" fontId="1" numFmtId="0" xfId="0" applyAlignment="1" applyBorder="1" applyFont="1">
      <alignment vertical="bottom"/>
    </xf>
    <xf borderId="8" fillId="11" fontId="1" numFmtId="0" xfId="0" applyAlignment="1" applyBorder="1" applyFont="1">
      <alignment vertical="bottom"/>
    </xf>
    <xf borderId="5" fillId="11" fontId="17" numFmtId="166" xfId="0" applyAlignment="1" applyBorder="1" applyFont="1" applyNumberFormat="1">
      <alignment horizontal="left" readingOrder="0" vertical="center"/>
    </xf>
    <xf borderId="3" fillId="4" fontId="17" numFmtId="0" xfId="0" applyAlignment="1" applyBorder="1" applyFont="1">
      <alignment readingOrder="0" vertical="bottom"/>
    </xf>
    <xf borderId="1" fillId="13" fontId="11" numFmtId="0" xfId="0" applyAlignment="1" applyBorder="1" applyFont="1">
      <alignment horizontal="center" vertical="bottom"/>
    </xf>
    <xf borderId="1" fillId="13" fontId="22" numFmtId="0" xfId="0" applyAlignment="1" applyBorder="1" applyFont="1">
      <alignment textRotation="90" vertical="top"/>
    </xf>
    <xf borderId="3" fillId="4" fontId="17" numFmtId="0" xfId="0" applyBorder="1" applyFont="1"/>
    <xf borderId="3" fillId="13" fontId="11" numFmtId="0" xfId="0" applyAlignment="1" applyBorder="1" applyFont="1">
      <alignment horizontal="center" vertical="bottom"/>
    </xf>
    <xf borderId="7" fillId="4" fontId="17" numFmtId="0" xfId="0" applyBorder="1" applyFont="1"/>
    <xf borderId="8" fillId="4" fontId="17" numFmtId="0" xfId="0" applyBorder="1" applyFont="1"/>
    <xf borderId="3" fillId="0" fontId="1" numFmtId="0" xfId="0" applyAlignment="1" applyBorder="1" applyFont="1">
      <alignment readingOrder="0" vertical="bottom"/>
    </xf>
    <xf borderId="5" fillId="0" fontId="1" numFmtId="168" xfId="0" applyAlignment="1" applyBorder="1" applyFont="1" applyNumberFormat="1">
      <alignment readingOrder="0" vertical="bottom"/>
    </xf>
    <xf borderId="5" fillId="0" fontId="1" numFmtId="0" xfId="0" applyAlignment="1" applyBorder="1" applyFont="1">
      <alignment readingOrder="0" vertical="bottom"/>
    </xf>
    <xf borderId="11" fillId="4" fontId="1" numFmtId="0" xfId="0" applyAlignment="1" applyBorder="1" applyFont="1">
      <alignment readingOrder="0" vertical="bottom"/>
    </xf>
    <xf borderId="5" fillId="4" fontId="17" numFmtId="166" xfId="0" applyAlignment="1" applyBorder="1" applyFont="1" applyNumberFormat="1">
      <alignment horizontal="left" readingOrder="0" vertical="center"/>
    </xf>
    <xf borderId="12" fillId="0" fontId="13" numFmtId="0" xfId="0" applyBorder="1" applyFont="1"/>
    <xf borderId="13" fillId="0" fontId="13" numFmtId="0" xfId="0" applyBorder="1" applyFont="1"/>
    <xf borderId="11" fillId="4" fontId="1" numFmtId="0" xfId="0" applyAlignment="1" applyBorder="1" applyFont="1">
      <alignment vertical="bottom"/>
    </xf>
    <xf borderId="14" fillId="4" fontId="1" numFmtId="0" xfId="0" applyAlignment="1" applyBorder="1" applyFont="1">
      <alignment readingOrder="0" vertical="bottom"/>
    </xf>
    <xf borderId="3" fillId="11" fontId="17" numFmtId="0" xfId="0" applyBorder="1" applyFont="1"/>
    <xf borderId="15" fillId="0" fontId="13" numFmtId="0" xfId="0" applyBorder="1" applyFont="1"/>
    <xf borderId="16" fillId="0" fontId="13" numFmtId="0" xfId="0" applyBorder="1" applyFont="1"/>
    <xf borderId="14" fillId="4" fontId="1" numFmtId="0" xfId="0" applyAlignment="1" applyBorder="1" applyFont="1">
      <alignment vertical="bottom"/>
    </xf>
    <xf borderId="7" fillId="11" fontId="17" numFmtId="0" xfId="0" applyBorder="1" applyFont="1"/>
    <xf borderId="8" fillId="11" fontId="17" numFmtId="0" xfId="0" applyBorder="1" applyFont="1"/>
    <xf borderId="5" fillId="6" fontId="1" numFmtId="0" xfId="0" applyAlignment="1" applyBorder="1" applyFont="1">
      <alignment readingOrder="0" vertical="bottom"/>
    </xf>
    <xf borderId="5" fillId="0" fontId="30" numFmtId="0" xfId="0" applyAlignment="1" applyBorder="1" applyFont="1">
      <alignment readingOrder="0" vertical="bottom"/>
    </xf>
    <xf borderId="6" fillId="4" fontId="1" numFmtId="0" xfId="0" applyAlignment="1" applyBorder="1" applyFont="1">
      <alignment readingOrder="0" vertical="bottom"/>
    </xf>
    <xf borderId="6" fillId="4" fontId="1" numFmtId="0" xfId="0" applyAlignment="1" applyBorder="1" applyFont="1">
      <alignment vertical="bottom"/>
    </xf>
    <xf borderId="3" fillId="11" fontId="17" numFmtId="0" xfId="0" applyAlignment="1" applyBorder="1" applyFont="1">
      <alignment shrinkToFit="0" vertical="bottom" wrapText="1"/>
    </xf>
    <xf borderId="3" fillId="4" fontId="1" numFmtId="0" xfId="0" applyAlignment="1" applyBorder="1" applyFont="1">
      <alignment readingOrder="0" vertical="bottom"/>
    </xf>
    <xf borderId="3" fillId="4" fontId="1" numFmtId="0" xfId="0" applyAlignment="1" applyBorder="1" applyFont="1">
      <alignment vertical="bottom"/>
    </xf>
    <xf borderId="5" fillId="11" fontId="17" numFmtId="0" xfId="0" applyAlignment="1" applyBorder="1" applyFont="1">
      <alignment horizontal="left" readingOrder="0" vertical="center"/>
    </xf>
    <xf borderId="5" fillId="13" fontId="1" numFmtId="0" xfId="0" applyAlignment="1" applyBorder="1" applyFont="1">
      <alignment readingOrder="0" vertical="bottom"/>
    </xf>
    <xf borderId="5" fillId="4" fontId="1" numFmtId="0" xfId="0" applyAlignment="1" applyBorder="1" applyFont="1">
      <alignment vertical="bottom"/>
    </xf>
    <xf borderId="9" fillId="4" fontId="1" numFmtId="0" xfId="0" applyAlignment="1" applyBorder="1" applyFont="1">
      <alignment vertical="bottom"/>
    </xf>
    <xf borderId="1" fillId="0" fontId="1" numFmtId="168" xfId="0" applyAlignment="1" applyBorder="1" applyFont="1" applyNumberFormat="1">
      <alignment readingOrder="0" vertical="bottom"/>
    </xf>
    <xf borderId="1" fillId="6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vertical="bottom"/>
    </xf>
    <xf borderId="1" fillId="0" fontId="1" numFmtId="168" xfId="0" applyAlignment="1" applyBorder="1" applyFont="1" applyNumberFormat="1">
      <alignment vertical="bottom"/>
    </xf>
    <xf borderId="1" fillId="0" fontId="30" numFmtId="0" xfId="0" applyAlignment="1" applyBorder="1" applyFont="1">
      <alignment readingOrder="0" vertical="bottom"/>
    </xf>
    <xf borderId="1" fillId="0" fontId="31" numFmtId="0" xfId="0" applyAlignment="1" applyBorder="1" applyFont="1">
      <alignment readingOrder="0" vertical="bottom"/>
    </xf>
    <xf borderId="17" fillId="11" fontId="32" numFmtId="0" xfId="0" applyAlignment="1" applyBorder="1" applyFont="1">
      <alignment vertical="bottom"/>
    </xf>
    <xf borderId="18" fillId="11" fontId="13" numFmtId="0" xfId="0" applyBorder="1" applyFont="1"/>
    <xf borderId="19" fillId="11" fontId="13" numFmtId="0" xfId="0" applyBorder="1" applyFont="1"/>
    <xf borderId="11" fillId="4" fontId="17" numFmtId="0" xfId="0" applyAlignment="1" applyBorder="1" applyFont="1">
      <alignment vertical="bottom"/>
    </xf>
    <xf borderId="12" fillId="4" fontId="13" numFmtId="0" xfId="0" applyBorder="1" applyFont="1"/>
    <xf borderId="13" fillId="4" fontId="13" numFmtId="0" xfId="0" applyBorder="1" applyFont="1"/>
    <xf borderId="1" fillId="4" fontId="17" numFmtId="166" xfId="0" applyAlignment="1" applyBorder="1" applyFont="1" applyNumberFormat="1">
      <alignment horizontal="left" readingOrder="0" vertical="center"/>
    </xf>
    <xf borderId="1" fillId="11" fontId="17" numFmtId="166" xfId="0" applyAlignment="1" applyBorder="1" applyFont="1" applyNumberFormat="1">
      <alignment horizontal="left" readingOrder="0" vertical="center"/>
    </xf>
    <xf borderId="1" fillId="11" fontId="29" numFmtId="0" xfId="0" applyAlignment="1" applyBorder="1" applyFont="1">
      <alignment horizontal="center"/>
    </xf>
    <xf borderId="1" fillId="0" fontId="29" numFmtId="0" xfId="0" applyAlignment="1" applyBorder="1" applyFont="1">
      <alignment horizontal="center"/>
    </xf>
    <xf borderId="1" fillId="11" fontId="1" numFmtId="0" xfId="0" applyBorder="1" applyFont="1"/>
    <xf borderId="1" fillId="11" fontId="17" numFmtId="166" xfId="0" applyAlignment="1" applyBorder="1" applyFont="1" applyNumberFormat="1">
      <alignment horizontal="left" vertical="center"/>
    </xf>
    <xf borderId="1" fillId="11" fontId="1" numFmtId="0" xfId="0" applyAlignment="1" applyBorder="1" applyFont="1">
      <alignment vertical="bottom"/>
    </xf>
    <xf borderId="1" fillId="4" fontId="1" numFmtId="0" xfId="0" applyBorder="1" applyFont="1"/>
    <xf borderId="7" fillId="11" fontId="9" numFmtId="0" xfId="0" applyAlignment="1" applyBorder="1" applyFont="1">
      <alignment readingOrder="0" vertical="bottom"/>
    </xf>
    <xf borderId="12" fillId="11" fontId="1" numFmtId="0" xfId="0" applyAlignment="1" applyBorder="1" applyFont="1">
      <alignment vertical="bottom"/>
    </xf>
    <xf borderId="12" fillId="11" fontId="13" numFmtId="0" xfId="0" applyBorder="1" applyFont="1"/>
    <xf borderId="13" fillId="11" fontId="13" numFmtId="0" xfId="0" applyBorder="1" applyFont="1"/>
    <xf borderId="12" fillId="4" fontId="1" numFmtId="0" xfId="0" applyAlignment="1" applyBorder="1" applyFont="1">
      <alignment vertical="bottom"/>
    </xf>
    <xf borderId="1" fillId="4" fontId="17" numFmtId="166" xfId="0" applyAlignment="1" applyBorder="1" applyFont="1" applyNumberFormat="1">
      <alignment horizontal="left" vertical="center"/>
    </xf>
    <xf borderId="11" fillId="11" fontId="1" numFmtId="0" xfId="0" applyAlignment="1" applyBorder="1" applyFont="1">
      <alignment vertical="bottom"/>
    </xf>
    <xf borderId="3" fillId="4" fontId="33" numFmtId="0" xfId="0" applyAlignment="1" applyBorder="1" applyFont="1">
      <alignment vertical="top"/>
    </xf>
    <xf borderId="7" fillId="4" fontId="33" numFmtId="0" xfId="0" applyAlignment="1" applyBorder="1" applyFont="1">
      <alignment vertical="top"/>
    </xf>
    <xf borderId="11" fillId="11" fontId="33" numFmtId="0" xfId="0" applyAlignment="1" applyBorder="1" applyFont="1">
      <alignment vertical="top"/>
    </xf>
    <xf borderId="12" fillId="11" fontId="33" numFmtId="0" xfId="0" applyAlignment="1" applyBorder="1" applyFont="1">
      <alignment vertical="top"/>
    </xf>
    <xf borderId="11" fillId="4" fontId="33" numFmtId="0" xfId="0" applyAlignment="1" applyBorder="1" applyFont="1">
      <alignment vertical="top"/>
    </xf>
    <xf borderId="0" fillId="4" fontId="17" numFmtId="166" xfId="0" applyAlignment="1" applyFont="1" applyNumberFormat="1">
      <alignment horizontal="left" vertical="center"/>
    </xf>
    <xf borderId="0" fillId="11" fontId="17" numFmtId="0" xfId="0" applyAlignment="1" applyFont="1">
      <alignment vertical="bottom"/>
    </xf>
    <xf borderId="0" fillId="11" fontId="1" numFmtId="0" xfId="0" applyAlignment="1" applyFont="1">
      <alignment vertical="bottom"/>
    </xf>
    <xf borderId="0" fillId="4" fontId="17" numFmtId="0" xfId="0" applyAlignment="1" applyFont="1">
      <alignment vertical="bottom"/>
    </xf>
    <xf borderId="0" fillId="4" fontId="1" numFmtId="0" xfId="0" applyAlignment="1" applyFont="1">
      <alignment vertical="bottom"/>
    </xf>
    <xf borderId="0" fillId="4" fontId="17" numFmtId="0" xfId="0" applyAlignment="1" applyFont="1">
      <alignment horizontal="left" vertical="center"/>
    </xf>
    <xf borderId="1" fillId="13" fontId="11" numFmtId="169" xfId="0" applyAlignment="1" applyBorder="1" applyFont="1" applyNumberFormat="1">
      <alignment readingOrder="0" textRotation="90" vertical="center"/>
    </xf>
    <xf borderId="1" fillId="0" fontId="11" numFmtId="0" xfId="0" applyAlignment="1" applyBorder="1" applyFont="1">
      <alignment readingOrder="0" textRotation="90" vertical="center"/>
    </xf>
    <xf borderId="1" fillId="0" fontId="11" numFmtId="0" xfId="0" applyAlignment="1" applyBorder="1" applyFont="1">
      <alignment textRotation="90" vertical="center"/>
    </xf>
    <xf borderId="1" fillId="0" fontId="11" numFmtId="169" xfId="0" applyAlignment="1" applyBorder="1" applyFont="1" applyNumberFormat="1">
      <alignment readingOrder="0" textRotation="90" vertical="center"/>
    </xf>
    <xf borderId="1" fillId="16" fontId="11" numFmtId="0" xfId="0" applyAlignment="1" applyBorder="1" applyFill="1" applyFont="1">
      <alignment horizontal="center" readingOrder="0"/>
    </xf>
    <xf borderId="1" fillId="0" fontId="9" numFmtId="0" xfId="0" applyBorder="1" applyFont="1"/>
    <xf borderId="1" fillId="16" fontId="9" numFmtId="0" xfId="0" applyAlignment="1" applyBorder="1" applyFont="1">
      <alignment horizontal="center"/>
    </xf>
    <xf borderId="1" fillId="11" fontId="9" numFmtId="0" xfId="0" applyBorder="1" applyFont="1"/>
    <xf borderId="1" fillId="11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 vertical="bottom"/>
    </xf>
    <xf borderId="1" fillId="11" fontId="9" numFmtId="0" xfId="0" applyAlignment="1" applyBorder="1" applyFont="1">
      <alignment readingOrder="0"/>
    </xf>
    <xf borderId="1" fillId="11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 vertical="bottom"/>
    </xf>
    <xf borderId="1" fillId="4" fontId="11" numFmtId="0" xfId="0" applyAlignment="1" applyBorder="1" applyFont="1">
      <alignment readingOrder="0"/>
    </xf>
    <xf borderId="1" fillId="16" fontId="9" numFmtId="0" xfId="0" applyBorder="1" applyFont="1"/>
    <xf borderId="1" fillId="16" fontId="11" numFmtId="0" xfId="0" applyAlignment="1" applyBorder="1" applyFont="1">
      <alignment readingOrder="0"/>
    </xf>
    <xf borderId="1" fillId="0" fontId="11" numFmtId="0" xfId="0" applyAlignment="1" applyBorder="1" applyFont="1">
      <alignment horizontal="center" readingOrder="0" vertical="bottom"/>
    </xf>
    <xf borderId="1" fillId="16" fontId="9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3" fillId="13" fontId="11" numFmtId="0" xfId="0" applyAlignment="1" applyBorder="1" applyFont="1">
      <alignment horizontal="center" readingOrder="0" vertical="bottom"/>
    </xf>
    <xf borderId="0" fillId="0" fontId="9" numFmtId="0" xfId="0" applyAlignment="1" applyFont="1">
      <alignment readingOrder="0" vertical="top"/>
    </xf>
    <xf borderId="3" fillId="0" fontId="9" numFmtId="0" xfId="0" applyAlignment="1" applyBorder="1" applyFont="1">
      <alignment horizontal="center" readingOrder="0" vertical="center"/>
    </xf>
    <xf borderId="5" fillId="0" fontId="9" numFmtId="168" xfId="0" applyAlignment="1" applyBorder="1" applyFont="1" applyNumberForma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14" fillId="4" fontId="9" numFmtId="0" xfId="0" applyAlignment="1" applyBorder="1" applyFont="1">
      <alignment shrinkToFit="0" wrapText="1"/>
    </xf>
    <xf borderId="6" fillId="4" fontId="33" numFmtId="0" xfId="0" applyAlignment="1" applyBorder="1" applyFont="1">
      <alignment shrinkToFit="0" vertical="center" wrapText="1"/>
    </xf>
    <xf borderId="14" fillId="4" fontId="33" numFmtId="0" xfId="0" applyAlignment="1" applyBorder="1" applyFont="1">
      <alignment shrinkToFit="0" vertical="center" wrapText="1"/>
    </xf>
    <xf borderId="3" fillId="4" fontId="9" numFmtId="0" xfId="0" applyAlignment="1" applyBorder="1" applyFont="1">
      <alignment shrinkToFit="0" wrapText="1"/>
    </xf>
    <xf borderId="1" fillId="4" fontId="33" numFmtId="0" xfId="0" applyAlignment="1" applyBorder="1" applyFont="1">
      <alignment shrinkToFit="0" vertical="center" wrapText="1"/>
    </xf>
    <xf borderId="3" fillId="4" fontId="33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horizontal="center" readingOrder="0" vertical="center"/>
    </xf>
    <xf borderId="3" fillId="4" fontId="9" numFmtId="0" xfId="0" applyAlignment="1" applyBorder="1" applyFont="1">
      <alignment shrinkToFit="0" vertical="bottom" wrapText="1"/>
    </xf>
    <xf borderId="1" fillId="4" fontId="34" numFmtId="0" xfId="0" applyAlignment="1" applyBorder="1" applyFont="1">
      <alignment shrinkToFit="0" wrapText="1"/>
    </xf>
    <xf borderId="3" fillId="4" fontId="34" numFmtId="0" xfId="0" applyAlignment="1" applyBorder="1" applyFont="1">
      <alignment shrinkToFit="0" wrapText="1"/>
    </xf>
    <xf borderId="1" fillId="0" fontId="9" numFmtId="168" xfId="0" applyAlignment="1" applyBorder="1" applyFont="1" applyNumberFormat="1">
      <alignment horizontal="center" readingOrder="0" vertical="center"/>
    </xf>
    <xf borderId="1" fillId="4" fontId="33" numFmtId="0" xfId="0" applyAlignment="1" applyBorder="1" applyFont="1">
      <alignment shrinkToFit="0" vertical="bottom" wrapText="1"/>
    </xf>
    <xf borderId="3" fillId="4" fontId="33" numFmtId="0" xfId="0" applyAlignment="1" applyBorder="1" applyFont="1">
      <alignment shrinkToFit="0" vertical="bottom" wrapText="1"/>
    </xf>
    <xf borderId="1" fillId="0" fontId="35" numFmtId="0" xfId="0" applyAlignment="1" applyBorder="1" applyFont="1">
      <alignment horizontal="center" readingOrder="0" vertical="center"/>
    </xf>
    <xf borderId="3" fillId="4" fontId="35" numFmtId="0" xfId="0" applyAlignment="1" applyBorder="1" applyFont="1">
      <alignment shrinkToFit="0" vertical="bottom" wrapText="1"/>
    </xf>
    <xf borderId="1" fillId="4" fontId="36" numFmtId="0" xfId="0" applyAlignment="1" applyBorder="1" applyFont="1">
      <alignment shrinkToFit="0" vertical="bottom" wrapText="1"/>
    </xf>
    <xf borderId="3" fillId="4" fontId="37" numFmtId="0" xfId="0" applyAlignment="1" applyBorder="1" applyFont="1">
      <alignment shrinkToFit="0" vertical="bottom" wrapText="1"/>
    </xf>
    <xf borderId="3" fillId="4" fontId="35" numFmtId="0" xfId="0" applyAlignment="1" applyBorder="1" applyFont="1">
      <alignment readingOrder="0" shrinkToFit="0" vertical="bottom" wrapText="1"/>
    </xf>
    <xf borderId="5" fillId="0" fontId="35" numFmtId="0" xfId="0" applyAlignment="1" applyBorder="1" applyFont="1">
      <alignment horizontal="center" readingOrder="0" vertical="center"/>
    </xf>
    <xf borderId="1" fillId="4" fontId="36" numFmtId="0" xfId="0" applyAlignment="1" applyBorder="1" applyFont="1">
      <alignment shrinkToFit="0" wrapText="1"/>
    </xf>
    <xf borderId="3" fillId="4" fontId="33" numFmtId="0" xfId="0" applyAlignment="1" applyBorder="1" applyFont="1">
      <alignment shrinkToFit="0" wrapText="1"/>
    </xf>
    <xf borderId="0" fillId="0" fontId="38" numFmtId="0" xfId="0" applyFont="1"/>
    <xf borderId="1" fillId="0" fontId="9" numFmtId="168" xfId="0" applyAlignment="1" applyBorder="1" applyFont="1" applyNumberFormat="1">
      <alignment horizontal="center" readingOrder="0" vertical="bottom"/>
    </xf>
    <xf borderId="1" fillId="0" fontId="9" numFmtId="169" xfId="0" applyAlignment="1" applyBorder="1" applyFont="1" applyNumberFormat="1">
      <alignment readingOrder="0" textRotation="90"/>
    </xf>
    <xf borderId="20" fillId="17" fontId="39" numFmtId="0" xfId="0" applyAlignment="1" applyBorder="1" applyFill="1" applyFont="1">
      <alignment horizontal="center" readingOrder="0" textRotation="90" vertical="center"/>
    </xf>
    <xf borderId="20" fillId="18" fontId="17" numFmtId="0" xfId="0" applyAlignment="1" applyBorder="1" applyFill="1" applyFont="1">
      <alignment horizontal="center" readingOrder="0" textRotation="90" vertical="center"/>
    </xf>
    <xf borderId="20" fillId="19" fontId="17" numFmtId="0" xfId="0" applyAlignment="1" applyBorder="1" applyFill="1" applyFont="1">
      <alignment horizontal="center" readingOrder="0" textRotation="90" vertical="bottom"/>
    </xf>
    <xf borderId="1" fillId="4" fontId="40" numFmtId="0" xfId="0" applyAlignment="1" applyBorder="1" applyFont="1">
      <alignment vertical="bottom"/>
    </xf>
    <xf borderId="1" fillId="17" fontId="41" numFmtId="0" xfId="0" applyAlignment="1" applyBorder="1" applyFont="1">
      <alignment horizontal="center" vertical="bottom"/>
    </xf>
    <xf borderId="0" fillId="20" fontId="1" numFmtId="0" xfId="0" applyAlignment="1" applyFill="1" applyFont="1">
      <alignment readingOrder="0" vertical="bottom"/>
    </xf>
    <xf borderId="1" fillId="0" fontId="42" numFmtId="0" xfId="0" applyAlignment="1" applyBorder="1" applyFont="1">
      <alignment horizontal="center" readingOrder="0" vertical="center"/>
    </xf>
    <xf borderId="1" fillId="20" fontId="9" numFmtId="0" xfId="0" applyAlignment="1" applyBorder="1" applyFont="1">
      <alignment horizontal="center"/>
    </xf>
    <xf borderId="1" fillId="20" fontId="41" numFmtId="0" xfId="0" applyAlignment="1" applyBorder="1" applyFont="1">
      <alignment horizontal="center" vertical="bottom"/>
    </xf>
    <xf borderId="3" fillId="4" fontId="43" numFmtId="0" xfId="0" applyAlignment="1" applyBorder="1" applyFont="1">
      <alignment shrinkToFit="0" wrapText="1"/>
    </xf>
    <xf borderId="1" fillId="18" fontId="9" numFmtId="0" xfId="0" applyAlignment="1" applyBorder="1" applyFont="1">
      <alignment horizontal="center"/>
    </xf>
    <xf borderId="1" fillId="19" fontId="9" numFmtId="0" xfId="0" applyAlignment="1" applyBorder="1" applyFont="1">
      <alignment horizontal="center"/>
    </xf>
    <xf borderId="1" fillId="17" fontId="41" numFmtId="0" xfId="0" applyAlignment="1" applyBorder="1" applyFont="1">
      <alignment horizontal="center" readingOrder="0" vertical="bottom"/>
    </xf>
    <xf borderId="0" fillId="17" fontId="1" numFmtId="0" xfId="0" applyAlignment="1" applyFont="1">
      <alignment readingOrder="0" vertical="bottom"/>
    </xf>
    <xf borderId="1" fillId="6" fontId="9" numFmtId="0" xfId="0" applyAlignment="1" applyBorder="1" applyFont="1">
      <alignment horizontal="center" readingOrder="0"/>
    </xf>
    <xf borderId="1" fillId="16" fontId="9" numFmtId="0" xfId="0" applyAlignment="1" applyBorder="1" applyFont="1">
      <alignment horizontal="center" readingOrder="0"/>
    </xf>
    <xf borderId="5" fillId="0" fontId="1" numFmtId="168" xfId="0" applyAlignment="1" applyBorder="1" applyFont="1" applyNumberFormat="1">
      <alignment vertical="bottom"/>
    </xf>
    <xf borderId="5" fillId="0" fontId="1" numFmtId="0" xfId="0" applyAlignment="1" applyBorder="1" applyFont="1">
      <alignment vertical="bottom"/>
    </xf>
    <xf borderId="21" fillId="4" fontId="1" numFmtId="0" xfId="0" applyAlignment="1" applyBorder="1" applyFont="1">
      <alignment vertical="bottom"/>
    </xf>
    <xf borderId="22" fillId="0" fontId="13" numFmtId="0" xfId="0" applyBorder="1" applyFont="1"/>
    <xf borderId="23" fillId="0" fontId="13" numFmtId="0" xfId="0" applyBorder="1" applyFont="1"/>
    <xf borderId="1" fillId="15" fontId="17" numFmtId="164" xfId="0" applyAlignment="1" applyBorder="1" applyFont="1" applyNumberFormat="1">
      <alignment readingOrder="0" textRotation="90"/>
    </xf>
    <xf borderId="1" fillId="0" fontId="17" numFmtId="164" xfId="0" applyAlignment="1" applyBorder="1" applyFont="1" applyNumberFormat="1">
      <alignment readingOrder="0" textRotation="90"/>
    </xf>
    <xf borderId="1" fillId="0" fontId="22" numFmtId="0" xfId="0" applyAlignment="1" applyBorder="1" applyFont="1">
      <alignment horizontal="center" readingOrder="0" textRotation="90"/>
    </xf>
    <xf borderId="1" fillId="0" fontId="17" numFmtId="0" xfId="0" applyAlignment="1" applyBorder="1" applyFont="1">
      <alignment textRotation="90"/>
    </xf>
    <xf borderId="1" fillId="0" fontId="17" numFmtId="165" xfId="0" applyAlignment="1" applyBorder="1" applyFont="1" applyNumberFormat="1">
      <alignment readingOrder="0" textRotation="90"/>
    </xf>
    <xf borderId="1" fillId="15" fontId="17" numFmtId="165" xfId="0" applyAlignment="1" applyBorder="1" applyFont="1" applyNumberFormat="1">
      <alignment readingOrder="0" textRotation="90"/>
    </xf>
    <xf borderId="0" fillId="0" fontId="17" numFmtId="0" xfId="0" applyAlignment="1" applyFont="1">
      <alignment textRotation="90"/>
    </xf>
    <xf borderId="0" fillId="0" fontId="11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5" fillId="4" fontId="1" numFmtId="0" xfId="0" applyAlignment="1" applyBorder="1" applyFont="1">
      <alignment readingOrder="0" vertical="bottom"/>
    </xf>
    <xf borderId="0" fillId="0" fontId="9" numFmtId="0" xfId="0" applyAlignment="1" applyFont="1">
      <alignment readingOrder="0"/>
    </xf>
    <xf borderId="1" fillId="0" fontId="17" numFmtId="168" xfId="0" applyAlignment="1" applyBorder="1" applyFont="1" applyNumberFormat="1">
      <alignment textRotation="90" vertical="bottom"/>
    </xf>
    <xf borderId="1" fillId="0" fontId="17" numFmtId="168" xfId="0" applyAlignment="1" applyBorder="1" applyFont="1" applyNumberFormat="1">
      <alignment readingOrder="0" textRotation="90" vertical="bottom"/>
    </xf>
    <xf borderId="1" fillId="21" fontId="44" numFmtId="0" xfId="0" applyAlignment="1" applyBorder="1" applyFill="1" applyFont="1">
      <alignment horizontal="center" readingOrder="0" textRotation="90" vertical="center"/>
    </xf>
    <xf borderId="1" fillId="22" fontId="45" numFmtId="0" xfId="0" applyAlignment="1" applyBorder="1" applyFill="1" applyFont="1">
      <alignment horizontal="center" readingOrder="0" textRotation="90" vertical="center"/>
    </xf>
    <xf borderId="0" fillId="0" fontId="17" numFmtId="168" xfId="0" applyAlignment="1" applyFont="1" applyNumberFormat="1">
      <alignment readingOrder="0" textRotation="90" vertical="bottom"/>
    </xf>
    <xf borderId="1" fillId="17" fontId="9" numFmtId="0" xfId="0" applyAlignment="1" applyBorder="1" applyFont="1">
      <alignment horizontal="center"/>
    </xf>
    <xf borderId="1" fillId="17" fontId="9" numFmtId="0" xfId="0" applyAlignment="1" applyBorder="1" applyFont="1">
      <alignment horizontal="center" readingOrder="0"/>
    </xf>
    <xf borderId="1" fillId="21" fontId="9" numFmtId="0" xfId="0" applyAlignment="1" applyBorder="1" applyFont="1">
      <alignment horizontal="center" readingOrder="0"/>
    </xf>
    <xf borderId="1" fillId="17" fontId="9" numFmtId="0" xfId="0" applyAlignment="1" applyBorder="1" applyFont="1">
      <alignment horizontal="center"/>
    </xf>
    <xf borderId="0" fillId="20" fontId="9" numFmtId="0" xfId="0" applyAlignment="1" applyFont="1">
      <alignment horizontal="center"/>
    </xf>
    <xf borderId="1" fillId="20" fontId="9" numFmtId="0" xfId="0" applyAlignment="1" applyBorder="1" applyFont="1">
      <alignment horizontal="center"/>
    </xf>
    <xf borderId="1" fillId="21" fontId="9" numFmtId="0" xfId="0" applyAlignment="1" applyBorder="1" applyFont="1">
      <alignment horizontal="center"/>
    </xf>
    <xf borderId="1" fillId="22" fontId="9" numFmtId="0" xfId="0" applyAlignment="1" applyBorder="1" applyFont="1">
      <alignment horizontal="center" readingOrder="0"/>
    </xf>
    <xf borderId="12" fillId="20" fontId="1" numFmtId="0" xfId="0" applyAlignment="1" applyBorder="1" applyFont="1">
      <alignment readingOrder="0" vertical="bottom"/>
    </xf>
    <xf borderId="0" fillId="20" fontId="46" numFmtId="0" xfId="0" applyFont="1"/>
    <xf borderId="12" fillId="0" fontId="9" numFmtId="0" xfId="0" applyAlignment="1" applyBorder="1" applyFont="1">
      <alignment horizontal="center" readingOrder="0"/>
    </xf>
    <xf borderId="1" fillId="0" fontId="29" numFmtId="0" xfId="0" applyAlignment="1" applyBorder="1" applyFont="1">
      <alignment vertical="bottom"/>
    </xf>
    <xf borderId="1" fillId="0" fontId="29" numFmtId="0" xfId="0" applyAlignment="1" applyBorder="1" applyFont="1">
      <alignment readingOrder="0" vertical="top"/>
    </xf>
    <xf borderId="0" fillId="6" fontId="29" numFmtId="0" xfId="0" applyAlignment="1" applyFont="1">
      <alignment horizontal="center" vertical="bottom"/>
    </xf>
    <xf borderId="0" fillId="0" fontId="47" numFmtId="0" xfId="0" applyFont="1"/>
    <xf borderId="1" fillId="6" fontId="29" numFmtId="0" xfId="0" applyAlignment="1" applyBorder="1" applyFont="1">
      <alignment horizontal="center" vertical="bottom"/>
    </xf>
    <xf borderId="0" fillId="6" fontId="29" numFmtId="0" xfId="0" applyAlignment="1" applyFont="1">
      <alignment horizontal="center" readingOrder="0"/>
    </xf>
    <xf borderId="1" fillId="16" fontId="29" numFmtId="0" xfId="0" applyAlignment="1" applyBorder="1" applyFont="1">
      <alignment horizontal="center" readingOrder="0"/>
    </xf>
    <xf borderId="12" fillId="6" fontId="29" numFmtId="0" xfId="0" applyAlignment="1" applyBorder="1" applyFont="1">
      <alignment horizontal="center" readingOrder="0"/>
    </xf>
    <xf borderId="1" fillId="21" fontId="29" numFmtId="0" xfId="0" applyAlignment="1" applyBorder="1" applyFont="1">
      <alignment horizontal="center" readingOrder="0"/>
    </xf>
    <xf borderId="0" fillId="0" fontId="29" numFmtId="0" xfId="0" applyAlignment="1" applyFont="1">
      <alignment horizontal="center"/>
    </xf>
    <xf borderId="5" fillId="0" fontId="1" numFmtId="168" xfId="0" applyAlignment="1" applyBorder="1" applyFont="1" applyNumberFormat="1">
      <alignment horizontal="right" vertical="bottom"/>
    </xf>
    <xf borderId="5" fillId="0" fontId="1" numFmtId="0" xfId="0" applyAlignment="1" applyBorder="1" applyFont="1">
      <alignment horizontal="right" vertical="bottom"/>
    </xf>
    <xf borderId="1" fillId="0" fontId="1" numFmtId="168" xfId="0" applyAlignment="1" applyBorder="1" applyFont="1" applyNumberFormat="1">
      <alignment horizontal="right" vertical="bottom"/>
    </xf>
    <xf borderId="1" fillId="0" fontId="1" numFmtId="168" xfId="0" applyAlignment="1" applyBorder="1" applyFont="1" applyNumberFormat="1">
      <alignment horizontal="right" readingOrder="0" vertical="bottom"/>
    </xf>
    <xf borderId="3" fillId="4" fontId="1" numFmtId="0" xfId="0" applyAlignment="1" applyBorder="1" applyFont="1">
      <alignment vertical="bottom"/>
    </xf>
    <xf borderId="1" fillId="23" fontId="9" numFmtId="0" xfId="0" applyAlignment="1" applyBorder="1" applyFill="1" applyFont="1">
      <alignment vertical="bottom"/>
    </xf>
    <xf borderId="1" fillId="23" fontId="9" numFmtId="0" xfId="0" applyAlignment="1" applyBorder="1" applyFont="1">
      <alignment readingOrder="0" vertical="bottom"/>
    </xf>
    <xf borderId="1" fillId="23" fontId="9" numFmtId="0" xfId="0" applyAlignment="1" applyBorder="1" applyFont="1">
      <alignment horizontal="center" readingOrder="0"/>
    </xf>
    <xf borderId="1" fillId="23" fontId="9" numFmtId="0" xfId="0" applyAlignment="1" applyBorder="1" applyFont="1">
      <alignment horizontal="center"/>
    </xf>
    <xf borderId="1" fillId="23" fontId="11" numFmtId="0" xfId="0" applyAlignment="1" applyBorder="1" applyFont="1">
      <alignment horizontal="center" readingOrder="0"/>
    </xf>
    <xf borderId="1" fillId="23" fontId="11" numFmtId="0" xfId="0" applyAlignment="1" applyBorder="1" applyFont="1">
      <alignment horizontal="center"/>
    </xf>
    <xf borderId="0" fillId="23" fontId="1" numFmtId="0" xfId="0" applyAlignment="1" applyFont="1">
      <alignment readingOrder="0" vertical="bottom"/>
    </xf>
    <xf borderId="0" fillId="23" fontId="1" numFmtId="0" xfId="0" applyAlignment="1" applyFont="1">
      <alignment vertical="bottom"/>
    </xf>
    <xf borderId="0" fillId="23" fontId="48" numFmtId="0" xfId="0" applyAlignment="1" applyFont="1">
      <alignment vertical="bottom"/>
    </xf>
    <xf borderId="1" fillId="23" fontId="9" numFmtId="0" xfId="0" applyAlignment="1" applyBorder="1" applyFont="1">
      <alignment readingOrder="0" vertical="top"/>
    </xf>
    <xf borderId="1" fillId="0" fontId="49" numFmtId="0" xfId="0" applyAlignment="1" applyBorder="1" applyFont="1">
      <alignment horizontal="center" readingOrder="0"/>
    </xf>
    <xf borderId="1" fillId="24" fontId="11" numFmtId="0" xfId="0" applyAlignment="1" applyBorder="1" applyFill="1" applyFont="1">
      <alignment horizontal="center" readingOrder="0"/>
    </xf>
    <xf borderId="3" fillId="0" fontId="38" numFmtId="0" xfId="0" applyAlignment="1" applyBorder="1" applyFont="1">
      <alignment readingOrder="0"/>
    </xf>
    <xf borderId="1" fillId="0" fontId="38" numFmtId="0" xfId="0" applyAlignment="1" applyBorder="1" applyFont="1">
      <alignment readingOrder="0"/>
    </xf>
    <xf borderId="3" fillId="0" fontId="50" numFmtId="0" xfId="0" applyAlignment="1" applyBorder="1" applyFont="1">
      <alignment readingOrder="0"/>
    </xf>
    <xf borderId="12" fillId="0" fontId="50" numFmtId="0" xfId="0" applyAlignment="1" applyBorder="1" applyFont="1">
      <alignment readingOrder="0"/>
    </xf>
    <xf borderId="1" fillId="13" fontId="1" numFmtId="0" xfId="0" applyAlignment="1" applyBorder="1" applyFont="1">
      <alignment readingOrder="0" vertical="bottom"/>
    </xf>
    <xf borderId="0" fillId="4" fontId="9" numFmtId="0" xfId="0" applyFont="1"/>
    <xf borderId="1" fillId="0" fontId="9" numFmtId="164" xfId="0" applyAlignment="1" applyBorder="1" applyFont="1" applyNumberFormat="1">
      <alignment readingOrder="0" textRotation="90" vertical="bottom"/>
    </xf>
    <xf borderId="1" fillId="6" fontId="9" numFmtId="164" xfId="0" applyAlignment="1" applyBorder="1" applyFont="1" applyNumberFormat="1">
      <alignment textRotation="90" vertical="bottom"/>
    </xf>
    <xf borderId="1" fillId="6" fontId="1" numFmtId="164" xfId="0" applyAlignment="1" applyBorder="1" applyFont="1" applyNumberFormat="1">
      <alignment vertical="bottom"/>
    </xf>
    <xf borderId="1" fillId="4" fontId="9" numFmtId="164" xfId="0" applyAlignment="1" applyBorder="1" applyFont="1" applyNumberFormat="1">
      <alignment readingOrder="0" textRotation="90"/>
    </xf>
    <xf borderId="1" fillId="9" fontId="9" numFmtId="0" xfId="0" applyAlignment="1" applyBorder="1" applyFont="1">
      <alignment readingOrder="0" textRotation="90"/>
    </xf>
    <xf borderId="1" fillId="6" fontId="9" numFmtId="0" xfId="0" applyAlignment="1" applyBorder="1" applyFont="1">
      <alignment readingOrder="0" textRotation="90"/>
    </xf>
    <xf borderId="0" fillId="0" fontId="51" numFmtId="169" xfId="0" applyAlignment="1" applyFont="1" applyNumberFormat="1">
      <alignment horizontal="center" readingOrder="0"/>
    </xf>
    <xf borderId="0" fillId="0" fontId="51" numFmtId="0" xfId="0" applyAlignment="1" applyFont="1">
      <alignment horizontal="center" readingOrder="0"/>
    </xf>
    <xf borderId="1" fillId="0" fontId="9" numFmtId="0" xfId="0" applyBorder="1" applyFont="1"/>
    <xf borderId="1" fillId="6" fontId="1" numFmtId="0" xfId="0" applyAlignment="1" applyBorder="1" applyFont="1">
      <alignment vertical="bottom"/>
    </xf>
    <xf borderId="1" fillId="4" fontId="9" numFmtId="0" xfId="0" applyBorder="1" applyFont="1"/>
    <xf borderId="1" fillId="9" fontId="52" numFmtId="0" xfId="0" applyAlignment="1" applyBorder="1" applyFont="1">
      <alignment horizontal="right" readingOrder="0" shrinkToFit="0" vertical="bottom" wrapText="0"/>
    </xf>
    <xf borderId="1" fillId="9" fontId="1" numFmtId="0" xfId="0" applyAlignment="1" applyBorder="1" applyFont="1">
      <alignment readingOrder="0" vertical="bottom"/>
    </xf>
    <xf borderId="1" fillId="0" fontId="52" numFmtId="0" xfId="0" applyAlignment="1" applyBorder="1" applyFont="1">
      <alignment horizontal="right" readingOrder="0" shrinkToFit="0" vertical="bottom" wrapText="0"/>
    </xf>
    <xf borderId="1" fillId="6" fontId="52" numFmtId="0" xfId="0" applyAlignment="1" applyBorder="1" applyFont="1">
      <alignment horizontal="right" readingOrder="0" shrinkToFit="0" vertical="bottom" wrapText="0"/>
    </xf>
    <xf borderId="1" fillId="0" fontId="46" numFmtId="0" xfId="0" applyBorder="1" applyFont="1"/>
    <xf borderId="1" fillId="0" fontId="53" numFmtId="0" xfId="0" applyAlignment="1" applyBorder="1" applyFont="1">
      <alignment horizontal="right" readingOrder="0" shrinkToFit="0" vertical="bottom" wrapText="0"/>
    </xf>
    <xf borderId="1" fillId="6" fontId="53" numFmtId="0" xfId="0" applyAlignment="1" applyBorder="1" applyFont="1">
      <alignment horizontal="right" readingOrder="0" shrinkToFit="0" vertical="bottom" wrapText="0"/>
    </xf>
    <xf borderId="0" fillId="0" fontId="53" numFmtId="0" xfId="0" applyAlignment="1" applyFont="1">
      <alignment horizontal="right" readingOrder="0" shrinkToFit="0" vertical="bottom" wrapText="0"/>
    </xf>
    <xf borderId="1" fillId="0" fontId="9" numFmtId="0" xfId="0" applyAlignment="1" applyBorder="1" applyFont="1">
      <alignment vertical="bottom"/>
    </xf>
    <xf borderId="1" fillId="9" fontId="52" numFmtId="0" xfId="0" applyAlignment="1" applyBorder="1" applyFont="1">
      <alignment readingOrder="0" shrinkToFit="0" vertical="bottom" wrapText="0"/>
    </xf>
    <xf borderId="1" fillId="0" fontId="52" numFmtId="0" xfId="0" applyAlignment="1" applyBorder="1" applyFont="1">
      <alignment readingOrder="0" shrinkToFit="0" vertical="bottom" wrapText="0"/>
    </xf>
    <xf borderId="1" fillId="6" fontId="52" numFmtId="0" xfId="0" applyAlignment="1" applyBorder="1" applyFont="1">
      <alignment readingOrder="0" shrinkToFit="0" vertical="bottom" wrapText="0"/>
    </xf>
    <xf borderId="1" fillId="6" fontId="9" numFmtId="0" xfId="0" applyAlignment="1" applyBorder="1" applyFont="1">
      <alignment horizontal="right" vertical="bottom"/>
    </xf>
    <xf borderId="1" fillId="6" fontId="1" numFmtId="0" xfId="0" applyAlignment="1" applyBorder="1" applyFont="1">
      <alignment vertical="bottom"/>
    </xf>
    <xf borderId="1" fillId="0" fontId="53" numFmtId="0" xfId="0" applyAlignment="1" applyBorder="1" applyFont="1">
      <alignment readingOrder="0" shrinkToFit="0" vertical="bottom" wrapText="0"/>
    </xf>
    <xf borderId="1" fillId="6" fontId="53" numFmtId="0" xfId="0" applyAlignment="1" applyBorder="1" applyFont="1">
      <alignment readingOrder="0" shrinkToFit="0" vertical="bottom" wrapText="0"/>
    </xf>
    <xf borderId="1" fillId="9" fontId="46" numFmtId="0" xfId="0" applyBorder="1" applyFont="1"/>
    <xf borderId="0" fillId="0" fontId="53" numFmtId="0" xfId="0" applyAlignment="1" applyFont="1">
      <alignment readingOrder="0" shrinkToFit="0" vertical="bottom" wrapText="0"/>
    </xf>
    <xf borderId="1" fillId="9" fontId="53" numFmtId="0" xfId="0" applyAlignment="1" applyBorder="1" applyFont="1">
      <alignment horizontal="right" readingOrder="0" shrinkToFit="0" vertical="bottom" wrapText="0"/>
    </xf>
    <xf borderId="0" fillId="0" fontId="9" numFmtId="0" xfId="0" applyFont="1"/>
    <xf borderId="0" fillId="6" fontId="1" numFmtId="0" xfId="0" applyAlignment="1" applyFont="1">
      <alignment vertical="bottom"/>
    </xf>
    <xf borderId="0" fillId="9" fontId="52" numFmtId="0" xfId="0" applyAlignment="1" applyFont="1">
      <alignment horizontal="right" readingOrder="0" shrinkToFit="0" vertical="bottom" wrapText="0"/>
    </xf>
    <xf borderId="0" fillId="0" fontId="52" numFmtId="0" xfId="0" applyAlignment="1" applyFont="1">
      <alignment horizontal="right" readingOrder="0" shrinkToFit="0" vertical="bottom" wrapText="0"/>
    </xf>
    <xf borderId="0" fillId="6" fontId="52" numFmtId="0" xfId="0" applyAlignment="1" applyFont="1">
      <alignment horizontal="right" readingOrder="0" shrinkToFit="0" vertical="bottom" wrapText="0"/>
    </xf>
    <xf borderId="0" fillId="6" fontId="53" numFmtId="0" xfId="0" applyAlignment="1" applyFont="1">
      <alignment horizontal="right" readingOrder="0" shrinkToFit="0" vertical="bottom" wrapText="0"/>
    </xf>
    <xf borderId="24" fillId="4" fontId="1" numFmtId="0" xfId="0" applyAlignment="1" applyBorder="1" applyFont="1">
      <alignment readingOrder="0" vertical="bottom"/>
    </xf>
    <xf borderId="9" fillId="4" fontId="1" numFmtId="0" xfId="0" applyAlignment="1" applyBorder="1" applyFont="1">
      <alignment readingOrder="0" vertical="bottom"/>
    </xf>
    <xf borderId="5" fillId="0" fontId="1" numFmtId="164" xfId="0" applyAlignment="1" applyBorder="1" applyFont="1" applyNumberFormat="1">
      <alignment readingOrder="0" vertical="bottom"/>
    </xf>
    <xf borderId="25" fillId="4" fontId="1" numFmtId="0" xfId="0" applyAlignment="1" applyBorder="1" applyFont="1">
      <alignment readingOrder="0" vertical="bottom"/>
    </xf>
    <xf borderId="26" fillId="0" fontId="13" numFmtId="0" xfId="0" applyBorder="1" applyFont="1"/>
    <xf borderId="27" fillId="0" fontId="13" numFmtId="0" xfId="0" applyBorder="1" applyFont="1"/>
    <xf borderId="5" fillId="0" fontId="1" numFmtId="0" xfId="0" applyAlignment="1" applyBorder="1" applyFont="1">
      <alignment horizontal="right" vertical="bottom"/>
    </xf>
    <xf borderId="11" fillId="4" fontId="1" numFmtId="0" xfId="0" applyAlignment="1" applyBorder="1" applyFont="1">
      <alignment vertical="bottom"/>
    </xf>
    <xf borderId="5" fillId="0" fontId="1" numFmtId="168" xfId="0" applyAlignment="1" applyBorder="1" applyFont="1" applyNumberFormat="1">
      <alignment horizontal="right" readingOrder="0" vertical="bottom"/>
    </xf>
    <xf borderId="0" fillId="0" fontId="25" numFmtId="0" xfId="0" applyAlignment="1" applyFont="1">
      <alignment readingOrder="0"/>
    </xf>
    <xf borderId="1" fillId="14" fontId="25" numFmtId="0" xfId="0" applyAlignment="1" applyBorder="1" applyFont="1">
      <alignment readingOrder="0"/>
    </xf>
    <xf borderId="3" fillId="6" fontId="25" numFmtId="0" xfId="0" applyAlignment="1" applyBorder="1" applyFont="1">
      <alignment readingOrder="0" shrinkToFit="0" wrapText="1"/>
    </xf>
    <xf borderId="0" fillId="0" fontId="25" numFmtId="0" xfId="0" applyFont="1"/>
    <xf borderId="3" fillId="6" fontId="54" numFmtId="0" xfId="0" applyAlignment="1" applyBorder="1" applyFont="1">
      <alignment horizontal="center" readingOrder="0" vertical="center"/>
    </xf>
    <xf borderId="1" fillId="0" fontId="25" numFmtId="0" xfId="0" applyAlignment="1" applyBorder="1" applyFont="1">
      <alignment readingOrder="0"/>
    </xf>
    <xf borderId="1" fillId="14" fontId="2" numFmtId="0" xfId="0" applyAlignment="1" applyBorder="1" applyFont="1">
      <alignment horizontal="center" readingOrder="0" vertical="center"/>
    </xf>
    <xf borderId="1" fillId="0" fontId="25" numFmtId="164" xfId="0" applyAlignment="1" applyBorder="1" applyFont="1" applyNumberFormat="1">
      <alignment readingOrder="0" textRotation="90"/>
    </xf>
    <xf borderId="1" fillId="6" fontId="25" numFmtId="0" xfId="0" applyAlignment="1" applyBorder="1" applyFont="1">
      <alignment readingOrder="0" textRotation="90"/>
    </xf>
    <xf borderId="1" fillId="6" fontId="25" numFmtId="164" xfId="0" applyAlignment="1" applyBorder="1" applyFont="1" applyNumberFormat="1">
      <alignment readingOrder="0" textRotation="90"/>
    </xf>
    <xf borderId="1" fillId="6" fontId="25" numFmtId="0" xfId="0" applyAlignment="1" applyBorder="1" applyFont="1">
      <alignment textRotation="90"/>
    </xf>
    <xf borderId="1" fillId="9" fontId="25" numFmtId="0" xfId="0" applyAlignment="1" applyBorder="1" applyFont="1">
      <alignment readingOrder="0" textRotation="90"/>
    </xf>
    <xf borderId="1" fillId="0" fontId="25" numFmtId="0" xfId="0" applyAlignment="1" applyBorder="1" applyFont="1">
      <alignment textRotation="90"/>
    </xf>
    <xf borderId="1" fillId="0" fontId="25" numFmtId="0" xfId="0" applyAlignment="1" applyBorder="1" applyFont="1">
      <alignment vertical="bottom"/>
    </xf>
    <xf borderId="1" fillId="0" fontId="25" numFmtId="0" xfId="0" applyAlignment="1" applyBorder="1" applyFont="1">
      <alignment readingOrder="0" vertical="bottom"/>
    </xf>
    <xf borderId="1" fillId="0" fontId="25" numFmtId="0" xfId="0" applyAlignment="1" applyBorder="1" applyFont="1">
      <alignment horizontal="center" readingOrder="0"/>
    </xf>
    <xf borderId="1" fillId="6" fontId="25" numFmtId="0" xfId="0" applyAlignment="1" applyBorder="1" applyFont="1">
      <alignment horizontal="center" readingOrder="0"/>
    </xf>
    <xf borderId="1" fillId="6" fontId="25" numFmtId="0" xfId="0" applyAlignment="1" applyBorder="1" applyFont="1">
      <alignment horizontal="center"/>
    </xf>
    <xf borderId="1" fillId="9" fontId="25" numFmtId="0" xfId="0" applyAlignment="1" applyBorder="1" applyFont="1">
      <alignment horizontal="center" readingOrder="0"/>
    </xf>
    <xf borderId="1" fillId="6" fontId="25" numFmtId="0" xfId="0" applyBorder="1" applyFont="1"/>
    <xf borderId="1" fillId="0" fontId="25" numFmtId="0" xfId="0" applyAlignment="1" applyBorder="1" applyFont="1">
      <alignment readingOrder="0" vertical="top"/>
    </xf>
    <xf borderId="1" fillId="0" fontId="25" numFmtId="0" xfId="0" applyBorder="1" applyFont="1"/>
    <xf borderId="1" fillId="0" fontId="25" numFmtId="0" xfId="0" applyAlignment="1" applyBorder="1" applyFont="1">
      <alignment horizontal="center"/>
    </xf>
    <xf borderId="1" fillId="13" fontId="2" numFmtId="0" xfId="0" applyAlignment="1" applyBorder="1" applyFont="1">
      <alignment horizontal="center" vertical="bottom"/>
    </xf>
    <xf borderId="1" fillId="13" fontId="2" numFmtId="0" xfId="0" applyAlignment="1" applyBorder="1" applyFont="1">
      <alignment textRotation="90" vertical="top"/>
    </xf>
    <xf borderId="3" fillId="13" fontId="2" numFmtId="0" xfId="0" applyAlignment="1" applyBorder="1" applyFont="1">
      <alignment horizontal="center" vertical="bottom"/>
    </xf>
    <xf borderId="3" fillId="0" fontId="55" numFmtId="0" xfId="0" applyAlignment="1" applyBorder="1" applyFont="1">
      <alignment readingOrder="0" vertical="bottom"/>
    </xf>
    <xf borderId="5" fillId="0" fontId="55" numFmtId="168" xfId="0" applyAlignment="1" applyBorder="1" applyFont="1" applyNumberFormat="1">
      <alignment readingOrder="0" vertical="bottom"/>
    </xf>
    <xf borderId="5" fillId="0" fontId="55" numFmtId="0" xfId="0" applyAlignment="1" applyBorder="1" applyFont="1">
      <alignment readingOrder="0" vertical="bottom"/>
    </xf>
    <xf borderId="11" fillId="4" fontId="55" numFmtId="0" xfId="0" applyAlignment="1" applyBorder="1" applyFont="1">
      <alignment readingOrder="0" vertical="bottom"/>
    </xf>
    <xf borderId="9" fillId="4" fontId="55" numFmtId="0" xfId="0" applyAlignment="1" applyBorder="1" applyFont="1">
      <alignment readingOrder="0" vertical="bottom"/>
    </xf>
    <xf borderId="14" fillId="4" fontId="55" numFmtId="0" xfId="0" applyAlignment="1" applyBorder="1" applyFont="1">
      <alignment readingOrder="0" vertical="bottom"/>
    </xf>
    <xf borderId="3" fillId="4" fontId="55" numFmtId="0" xfId="0" applyAlignment="1" applyBorder="1" applyFont="1">
      <alignment vertical="bottom"/>
    </xf>
    <xf borderId="0" fillId="25" fontId="9" numFmtId="0" xfId="0" applyFill="1" applyFont="1"/>
    <xf borderId="3" fillId="4" fontId="55" numFmtId="0" xfId="0" applyAlignment="1" applyBorder="1" applyFont="1">
      <alignment readingOrder="0" vertical="bottom"/>
    </xf>
    <xf borderId="5" fillId="0" fontId="55" numFmtId="168" xfId="0" applyAlignment="1" applyBorder="1" applyFont="1" applyNumberFormat="1">
      <alignment horizontal="right" vertical="bottom"/>
    </xf>
    <xf borderId="5" fillId="0" fontId="55" numFmtId="0" xfId="0" applyAlignment="1" applyBorder="1" applyFont="1">
      <alignment horizontal="right" vertical="bottom"/>
    </xf>
    <xf borderId="5" fillId="0" fontId="55" numFmtId="168" xfId="0" applyAlignment="1" applyBorder="1" applyFont="1" applyNumberFormat="1">
      <alignment horizontal="right" readingOrder="0" vertical="bottom"/>
    </xf>
    <xf borderId="5" fillId="0" fontId="55" numFmtId="168" xfId="0" applyAlignment="1" applyBorder="1" applyFont="1" applyNumberFormat="1">
      <alignment vertical="bottom"/>
    </xf>
    <xf borderId="11" fillId="4" fontId="55" numFmtId="0" xfId="0" applyAlignment="1" applyBorder="1" applyFont="1">
      <alignment vertical="bottom"/>
    </xf>
    <xf borderId="21" fillId="4" fontId="55" numFmtId="0" xfId="0" applyAlignment="1" applyBorder="1" applyFont="1">
      <alignment vertical="bottom"/>
    </xf>
    <xf borderId="9" fillId="4" fontId="55" numFmtId="0" xfId="0" applyAlignment="1" applyBorder="1" applyFont="1">
      <alignment vertical="bottom"/>
    </xf>
    <xf borderId="14" fillId="4" fontId="55" numFmtId="0" xfId="0" applyAlignment="1" applyBorder="1" applyFont="1">
      <alignment vertical="bottom"/>
    </xf>
    <xf borderId="1" fillId="0" fontId="55" numFmtId="168" xfId="0" applyAlignment="1" applyBorder="1" applyFont="1" applyNumberFormat="1">
      <alignment vertical="bottom"/>
    </xf>
    <xf borderId="1" fillId="14" fontId="9" numFmtId="0" xfId="0" applyAlignment="1" applyBorder="1" applyFont="1">
      <alignment horizontal="center" readingOrder="0" vertical="center"/>
    </xf>
    <xf borderId="3" fillId="6" fontId="9" numFmtId="0" xfId="0" applyAlignment="1" applyBorder="1" applyFont="1">
      <alignment horizontal="center" readingOrder="0" shrinkToFit="0" vertical="center" wrapText="1"/>
    </xf>
    <xf borderId="3" fillId="6" fontId="56" numFmtId="0" xfId="0" applyAlignment="1" applyBorder="1" applyFont="1">
      <alignment horizontal="center" readingOrder="0" vertical="center"/>
    </xf>
    <xf borderId="1" fillId="0" fontId="49" numFmtId="170" xfId="0" applyAlignment="1" applyBorder="1" applyFont="1" applyNumberFormat="1">
      <alignment horizontal="center" readingOrder="0" textRotation="90" vertical="center"/>
    </xf>
    <xf borderId="1" fillId="0" fontId="11" numFmtId="170" xfId="0" applyAlignment="1" applyBorder="1" applyFont="1" applyNumberFormat="1">
      <alignment horizontal="center" readingOrder="0" textRotation="90" vertical="center"/>
    </xf>
    <xf borderId="1" fillId="0" fontId="11" numFmtId="169" xfId="0" applyAlignment="1" applyBorder="1" applyFont="1" applyNumberFormat="1">
      <alignment horizontal="center" readingOrder="0" textRotation="90" vertical="center"/>
    </xf>
    <xf borderId="1" fillId="13" fontId="11" numFmtId="0" xfId="0" applyAlignment="1" applyBorder="1" applyFont="1">
      <alignment horizontal="center" readingOrder="0" textRotation="90" vertical="center"/>
    </xf>
    <xf borderId="1" fillId="0" fontId="11" numFmtId="0" xfId="0" applyAlignment="1" applyBorder="1" applyFont="1">
      <alignment horizontal="center" textRotation="90" vertical="center"/>
    </xf>
    <xf borderId="1" fillId="12" fontId="11" numFmtId="0" xfId="0" applyAlignment="1" applyBorder="1" applyFont="1">
      <alignment horizontal="center" readingOrder="0" textRotation="90" vertical="center"/>
    </xf>
    <xf borderId="1" fillId="26" fontId="11" numFmtId="0" xfId="0" applyAlignment="1" applyBorder="1" applyFill="1" applyFont="1">
      <alignment horizontal="center" readingOrder="0" textRotation="90" vertical="center"/>
    </xf>
    <xf borderId="1" fillId="24" fontId="9" numFmtId="0" xfId="0" applyAlignment="1" applyBorder="1" applyFont="1">
      <alignment horizontal="center" vertical="bottom"/>
    </xf>
    <xf borderId="1" fillId="24" fontId="9" numFmtId="0" xfId="0" applyAlignment="1" applyBorder="1" applyFont="1">
      <alignment readingOrder="0" vertical="bottom"/>
    </xf>
    <xf borderId="1" fillId="24" fontId="9" numFmtId="0" xfId="0" applyAlignment="1" applyBorder="1" applyFont="1">
      <alignment horizontal="center" readingOrder="0"/>
    </xf>
    <xf borderId="1" fillId="24" fontId="9" numFmtId="1" xfId="0" applyAlignment="1" applyBorder="1" applyFont="1" applyNumberFormat="1">
      <alignment horizontal="center"/>
    </xf>
    <xf borderId="1" fillId="24" fontId="9" numFmtId="0" xfId="0" applyAlignment="1" applyBorder="1" applyFont="1">
      <alignment horizontal="center"/>
    </xf>
    <xf borderId="1" fillId="24" fontId="11" numFmtId="1" xfId="0" applyAlignment="1" applyBorder="1" applyFont="1" applyNumberFormat="1">
      <alignment horizontal="center"/>
    </xf>
    <xf borderId="0" fillId="24" fontId="1" numFmtId="0" xfId="0" applyAlignment="1" applyFont="1">
      <alignment readingOrder="0" vertical="bottom"/>
    </xf>
    <xf borderId="1" fillId="24" fontId="9" numFmtId="1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horizontal="center" vertical="bottom"/>
    </xf>
    <xf borderId="1" fillId="13" fontId="9" numFmtId="1" xfId="0" applyAlignment="1" applyBorder="1" applyFont="1" applyNumberFormat="1">
      <alignment horizontal="center" readingOrder="0"/>
    </xf>
    <xf borderId="1" fillId="12" fontId="9" numFmtId="0" xfId="0" applyAlignment="1" applyBorder="1" applyFont="1">
      <alignment horizontal="center" readingOrder="0"/>
    </xf>
    <xf borderId="1" fillId="26" fontId="11" numFmtId="0" xfId="0" applyAlignment="1" applyBorder="1" applyFont="1">
      <alignment horizontal="center"/>
    </xf>
    <xf borderId="0" fillId="24" fontId="1" numFmtId="0" xfId="0" applyAlignment="1" applyFont="1">
      <alignment vertical="bottom"/>
    </xf>
    <xf borderId="1" fillId="24" fontId="9" numFmtId="0" xfId="0" applyAlignment="1" applyBorder="1" applyFont="1">
      <alignment readingOrder="0" vertical="top"/>
    </xf>
    <xf borderId="1" fillId="13" fontId="9" numFmtId="1" xfId="0" applyAlignment="1" applyBorder="1" applyFont="1" applyNumberFormat="1">
      <alignment horizontal="center"/>
    </xf>
    <xf borderId="1" fillId="12" fontId="9" numFmtId="1" xfId="0" applyAlignment="1" applyBorder="1" applyFont="1" applyNumberFormat="1">
      <alignment horizontal="center"/>
    </xf>
    <xf borderId="1" fillId="26" fontId="11" numFmtId="1" xfId="0" applyAlignment="1" applyBorder="1" applyFont="1" applyNumberFormat="1">
      <alignment horizontal="center"/>
    </xf>
    <xf borderId="3" fillId="0" fontId="9" numFmtId="49" xfId="0" applyAlignment="1" applyBorder="1" applyFont="1" applyNumberFormat="1">
      <alignment horizontal="center" vertical="bottom"/>
    </xf>
    <xf borderId="5" fillId="0" fontId="9" numFmtId="49" xfId="0" applyAlignment="1" applyBorder="1" applyFont="1" applyNumberFormat="1">
      <alignment horizontal="center" readingOrder="0" vertical="bottom"/>
    </xf>
    <xf borderId="5" fillId="0" fontId="9" numFmtId="49" xfId="0" applyAlignment="1" applyBorder="1" applyFont="1" applyNumberFormat="1">
      <alignment horizontal="center" vertical="bottom"/>
    </xf>
    <xf borderId="1" fillId="4" fontId="17" numFmtId="49" xfId="0" applyAlignment="1" applyBorder="1" applyFont="1" applyNumberFormat="1">
      <alignment vertical="top"/>
    </xf>
    <xf borderId="1" fillId="4" fontId="1" numFmtId="49" xfId="0" applyAlignment="1" applyBorder="1" applyFont="1" applyNumberFormat="1">
      <alignment vertical="bottom"/>
    </xf>
    <xf borderId="3" fillId="4" fontId="9" numFmtId="49" xfId="0" applyAlignment="1" applyBorder="1" applyFont="1" applyNumberFormat="1">
      <alignment vertical="bottom"/>
    </xf>
    <xf borderId="3" fillId="0" fontId="1" numFmtId="49" xfId="0" applyAlignment="1" applyBorder="1" applyFont="1" applyNumberFormat="1">
      <alignment horizontal="center" vertical="bottom"/>
    </xf>
    <xf borderId="3" fillId="4" fontId="17" numFmtId="49" xfId="0" applyAlignment="1" applyBorder="1" applyFont="1" applyNumberFormat="1">
      <alignment vertical="bottom"/>
    </xf>
    <xf borderId="3" fillId="4" fontId="1" numFmtId="49" xfId="0" applyAlignment="1" applyBorder="1" applyFont="1" applyNumberFormat="1">
      <alignment vertical="bottom"/>
    </xf>
    <xf borderId="3" fillId="0" fontId="1" numFmtId="0" xfId="0" applyAlignment="1" applyBorder="1" applyFont="1">
      <alignment horizontal="center" vertical="bottom"/>
    </xf>
    <xf borderId="5" fillId="0" fontId="9" numFmtId="168" xfId="0" applyAlignment="1" applyBorder="1" applyFont="1" applyNumberFormat="1">
      <alignment horizontal="center" vertical="bottom"/>
    </xf>
    <xf borderId="1" fillId="4" fontId="2" numFmtId="165" xfId="0" applyAlignment="1" applyBorder="1" applyFont="1" applyNumberFormat="1">
      <alignment horizontal="center" readingOrder="0" textRotation="90" vertical="center"/>
    </xf>
    <xf borderId="1" fillId="6" fontId="2" numFmtId="165" xfId="0" applyAlignment="1" applyBorder="1" applyFont="1" applyNumberFormat="1">
      <alignment horizontal="center" readingOrder="0" textRotation="90" vertical="center"/>
    </xf>
    <xf borderId="1" fillId="27" fontId="2" numFmtId="0" xfId="0" applyAlignment="1" applyBorder="1" applyFill="1" applyFont="1">
      <alignment horizontal="center" readingOrder="0" textRotation="90" vertical="center"/>
    </xf>
    <xf borderId="1" fillId="0" fontId="2" numFmtId="0" xfId="0" applyAlignment="1" applyBorder="1" applyFont="1">
      <alignment horizontal="center" textRotation="90" vertical="center"/>
    </xf>
    <xf borderId="1" fillId="28" fontId="2" numFmtId="165" xfId="0" applyAlignment="1" applyBorder="1" applyFill="1" applyFont="1" applyNumberFormat="1">
      <alignment horizontal="center" readingOrder="0" textRotation="90" vertical="center"/>
    </xf>
    <xf borderId="1" fillId="0" fontId="2" numFmtId="165" xfId="0" applyAlignment="1" applyBorder="1" applyFont="1" applyNumberFormat="1">
      <alignment horizontal="center" textRotation="90" vertical="center"/>
    </xf>
    <xf borderId="1" fillId="29" fontId="2" numFmtId="165" xfId="0" applyAlignment="1" applyBorder="1" applyFill="1" applyFont="1" applyNumberFormat="1">
      <alignment horizontal="center" readingOrder="0" textRotation="90" vertical="center"/>
    </xf>
    <xf borderId="4" fillId="30" fontId="2" numFmtId="0" xfId="0" applyAlignment="1" applyBorder="1" applyFill="1" applyFont="1">
      <alignment horizontal="center" textRotation="90" vertical="center"/>
    </xf>
    <xf borderId="4" fillId="0" fontId="2" numFmtId="0" xfId="0" applyAlignment="1" applyBorder="1" applyFont="1">
      <alignment horizontal="center" textRotation="90" vertical="center"/>
    </xf>
    <xf borderId="4" fillId="30" fontId="2" numFmtId="165" xfId="0" applyAlignment="1" applyBorder="1" applyFont="1" applyNumberFormat="1">
      <alignment horizontal="center" textRotation="90" vertical="center"/>
    </xf>
    <xf borderId="4" fillId="0" fontId="2" numFmtId="165" xfId="0" applyAlignment="1" applyBorder="1" applyFont="1" applyNumberFormat="1">
      <alignment horizontal="center" readingOrder="0" textRotation="90" vertical="center"/>
    </xf>
    <xf borderId="28" fillId="7" fontId="2" numFmtId="0" xfId="0" applyAlignment="1" applyBorder="1" applyFont="1">
      <alignment textRotation="90" vertical="center"/>
    </xf>
    <xf borderId="28" fillId="0" fontId="57" numFmtId="168" xfId="0" applyAlignment="1" applyBorder="1" applyFont="1" applyNumberFormat="1">
      <alignment vertical="center"/>
    </xf>
    <xf borderId="28" fillId="3" fontId="2" numFmtId="0" xfId="0" applyAlignment="1" applyBorder="1" applyFont="1">
      <alignment textRotation="90" vertical="center"/>
    </xf>
    <xf borderId="0" fillId="0" fontId="2" numFmtId="0" xfId="0" applyAlignment="1" applyFont="1">
      <alignment horizontal="center" textRotation="90" vertical="center"/>
    </xf>
    <xf borderId="1" fillId="27" fontId="9" numFmtId="0" xfId="0" applyAlignment="1" applyBorder="1" applyFont="1">
      <alignment vertical="bottom"/>
    </xf>
    <xf borderId="1" fillId="27" fontId="9" numFmtId="0" xfId="0" applyAlignment="1" applyBorder="1" applyFont="1">
      <alignment horizontal="center" readingOrder="0" vertical="center"/>
    </xf>
    <xf borderId="3" fillId="0" fontId="9" numFmtId="0" xfId="0" applyBorder="1" applyFont="1"/>
    <xf borderId="7" fillId="0" fontId="9" numFmtId="0" xfId="0" applyBorder="1" applyFont="1"/>
    <xf borderId="26" fillId="0" fontId="9" numFmtId="0" xfId="0" applyBorder="1" applyFont="1"/>
    <xf borderId="27" fillId="0" fontId="9" numFmtId="0" xfId="0" applyBorder="1" applyFont="1"/>
    <xf borderId="1" fillId="4" fontId="9" numFmtId="0" xfId="0" applyBorder="1" applyFont="1"/>
    <xf borderId="5" fillId="0" fontId="9" numFmtId="0" xfId="0" applyBorder="1" applyFont="1"/>
    <xf borderId="5" fillId="0" fontId="9" numFmtId="0" xfId="0" applyAlignment="1" applyBorder="1" applyFont="1">
      <alignment readingOrder="0"/>
    </xf>
    <xf borderId="11" fillId="0" fontId="9" numFmtId="0" xfId="0" applyAlignment="1" applyBorder="1" applyFont="1">
      <alignment readingOrder="0"/>
    </xf>
    <xf borderId="7" fillId="0" fontId="1" numFmtId="0" xfId="0" applyAlignment="1" applyBorder="1" applyFont="1">
      <alignment readingOrder="0" vertical="bottom"/>
    </xf>
    <xf borderId="8" fillId="0" fontId="9" numFmtId="0" xfId="0" applyBorder="1" applyFont="1"/>
    <xf borderId="4" fillId="0" fontId="9" numFmtId="0" xfId="0" applyAlignment="1" applyBorder="1" applyFont="1">
      <alignment readingOrder="0"/>
    </xf>
    <xf borderId="4" fillId="4" fontId="9" numFmtId="0" xfId="0" applyAlignment="1" applyBorder="1" applyFont="1">
      <alignment readingOrder="0"/>
    </xf>
    <xf borderId="4" fillId="30" fontId="9" numFmtId="0" xfId="0" applyAlignment="1" applyBorder="1" applyFont="1">
      <alignment readingOrder="0"/>
    </xf>
    <xf borderId="4" fillId="0" fontId="9" numFmtId="0" xfId="0" applyBorder="1" applyFont="1"/>
    <xf borderId="24" fillId="0" fontId="9" numFmtId="0" xfId="0" applyAlignment="1" applyBorder="1" applyFont="1">
      <alignment readingOrder="0"/>
    </xf>
    <xf borderId="24" fillId="0" fontId="9" numFmtId="0" xfId="0" applyBorder="1" applyFont="1"/>
    <xf borderId="5" fillId="4" fontId="9" numFmtId="0" xfId="0" applyBorder="1" applyFont="1"/>
    <xf borderId="5" fillId="4" fontId="9" numFmtId="0" xfId="0" applyAlignment="1" applyBorder="1" applyFont="1">
      <alignment readingOrder="0"/>
    </xf>
    <xf borderId="1" fillId="4" fontId="9" numFmtId="0" xfId="0" applyAlignment="1" applyBorder="1" applyFont="1">
      <alignment readingOrder="0"/>
    </xf>
    <xf borderId="4" fillId="4" fontId="9" numFmtId="0" xfId="0" applyBorder="1" applyFont="1"/>
    <xf borderId="11" fillId="4" fontId="9" numFmtId="0" xfId="0" applyAlignment="1" applyBorder="1" applyFont="1">
      <alignment readingOrder="0"/>
    </xf>
    <xf borderId="1" fillId="4" fontId="9" numFmtId="0" xfId="0" applyAlignment="1" applyBorder="1" applyFont="1">
      <alignment horizontal="right" readingOrder="0" vertical="center"/>
    </xf>
    <xf borderId="25" fillId="0" fontId="9" numFmtId="0" xfId="0" applyBorder="1" applyFont="1"/>
    <xf borderId="3" fillId="0" fontId="9" numFmtId="0" xfId="0" applyAlignment="1" applyBorder="1" applyFont="1">
      <alignment readingOrder="0"/>
    </xf>
    <xf borderId="11" fillId="0" fontId="9" numFmtId="0" xfId="0" applyBorder="1" applyFont="1"/>
    <xf borderId="5" fillId="30" fontId="9" numFmtId="0" xfId="0" applyAlignment="1" applyBorder="1" applyFont="1">
      <alignment readingOrder="0"/>
    </xf>
    <xf borderId="1" fillId="30" fontId="9" numFmtId="0" xfId="0" applyAlignment="1" applyBorder="1" applyFont="1">
      <alignment readingOrder="0"/>
    </xf>
    <xf borderId="1" fillId="27" fontId="9" numFmtId="0" xfId="0" applyAlignment="1" applyBorder="1" applyFont="1">
      <alignment readingOrder="0" vertical="bottom"/>
    </xf>
    <xf borderId="3" fillId="4" fontId="9" numFmtId="0" xfId="0" applyBorder="1" applyFont="1"/>
    <xf borderId="10" fillId="0" fontId="9" numFmtId="0" xfId="0" applyAlignment="1" applyBorder="1" applyFont="1">
      <alignment readingOrder="0"/>
    </xf>
    <xf borderId="10" fillId="0" fontId="9" numFmtId="0" xfId="0" applyBorder="1" applyFont="1"/>
    <xf borderId="3" fillId="13" fontId="11" numFmtId="0" xfId="0" applyAlignment="1" applyBorder="1" applyFont="1">
      <alignment horizontal="center"/>
    </xf>
    <xf borderId="9" fillId="13" fontId="11" numFmtId="0" xfId="0" applyAlignment="1" applyBorder="1" applyFont="1">
      <alignment horizontal="center"/>
    </xf>
    <xf borderId="10" fillId="13" fontId="11" numFmtId="0" xfId="0" applyAlignment="1" applyBorder="1" applyFont="1">
      <alignment horizontal="center"/>
    </xf>
    <xf borderId="0" fillId="13" fontId="11" numFmtId="0" xfId="0" applyAlignment="1" applyFont="1">
      <alignment horizontal="center"/>
    </xf>
    <xf borderId="3" fillId="11" fontId="9" numFmtId="0" xfId="0" applyAlignment="1" applyBorder="1" applyFont="1">
      <alignment horizontal="right" vertical="bottom"/>
    </xf>
    <xf borderId="5" fillId="11" fontId="25" numFmtId="166" xfId="0" applyAlignment="1" applyBorder="1" applyFont="1" applyNumberFormat="1">
      <alignment horizontal="left" vertical="center"/>
    </xf>
    <xf borderId="5" fillId="11" fontId="9" numFmtId="0" xfId="0" applyAlignment="1" applyBorder="1" applyFont="1">
      <alignment horizontal="center" vertical="bottom"/>
    </xf>
    <xf borderId="1" fillId="4" fontId="17" numFmtId="0" xfId="0" applyAlignment="1" applyBorder="1" applyFont="1">
      <alignment vertical="bottom"/>
    </xf>
    <xf borderId="26" fillId="4" fontId="17" numFmtId="0" xfId="0" applyAlignment="1" applyBorder="1" applyFont="1">
      <alignment vertical="bottom"/>
    </xf>
    <xf borderId="27" fillId="4" fontId="17" numFmtId="0" xfId="0" applyAlignment="1" applyBorder="1" applyFont="1">
      <alignment vertical="bottom"/>
    </xf>
    <xf borderId="3" fillId="0" fontId="9" numFmtId="0" xfId="0" applyAlignment="1" applyBorder="1" applyFont="1">
      <alignment horizontal="right" vertical="bottom"/>
    </xf>
    <xf borderId="1" fillId="0" fontId="25" numFmtId="166" xfId="0" applyAlignment="1" applyBorder="1" applyFont="1" applyNumberFormat="1">
      <alignment horizontal="left" readingOrder="0" vertical="center"/>
    </xf>
    <xf borderId="1" fillId="11" fontId="17" numFmtId="0" xfId="0" applyAlignment="1" applyBorder="1" applyFont="1">
      <alignment vertical="bottom"/>
    </xf>
    <xf borderId="7" fillId="11" fontId="17" numFmtId="0" xfId="0" applyAlignment="1" applyBorder="1" applyFont="1">
      <alignment vertical="bottom"/>
    </xf>
    <xf borderId="1" fillId="11" fontId="55" numFmtId="166" xfId="0" applyAlignment="1" applyBorder="1" applyFont="1" applyNumberFormat="1">
      <alignment horizontal="left" readingOrder="0" vertical="center"/>
    </xf>
    <xf borderId="1" fillId="11" fontId="9" numFmtId="0" xfId="0" applyAlignment="1" applyBorder="1" applyFont="1">
      <alignment horizontal="center" vertical="bottom"/>
    </xf>
    <xf borderId="1" fillId="0" fontId="55" numFmtId="166" xfId="0" applyAlignment="1" applyBorder="1" applyFont="1" applyNumberFormat="1">
      <alignment horizontal="left" readingOrder="0" vertical="center"/>
    </xf>
    <xf borderId="3" fillId="11" fontId="17" numFmtId="0" xfId="0" applyAlignment="1" applyBorder="1" applyFont="1">
      <alignment readingOrder="0" vertical="bottom"/>
    </xf>
    <xf borderId="3" fillId="11" fontId="58" numFmtId="0" xfId="0" applyAlignment="1" applyBorder="1" applyFont="1">
      <alignment vertical="bottom"/>
    </xf>
    <xf borderId="10" fillId="11" fontId="13" numFmtId="0" xfId="0" applyBorder="1" applyFont="1"/>
    <xf borderId="17" fillId="4" fontId="17" numFmtId="0" xfId="0" applyAlignment="1" applyBorder="1" applyFont="1">
      <alignment vertical="bottom"/>
    </xf>
    <xf borderId="18" fillId="4" fontId="13" numFmtId="0" xfId="0" applyBorder="1" applyFont="1"/>
    <xf borderId="19" fillId="4" fontId="13" numFmtId="0" xfId="0" applyBorder="1" applyFont="1"/>
    <xf borderId="11" fillId="11" fontId="17" numFmtId="0" xfId="0" applyAlignment="1" applyBorder="1" applyFont="1">
      <alignment vertical="bottom"/>
    </xf>
    <xf borderId="25" fillId="11" fontId="9" numFmtId="0" xfId="0" applyAlignment="1" applyBorder="1" applyFont="1">
      <alignment horizontal="right" vertical="bottom"/>
    </xf>
    <xf borderId="3" fillId="11" fontId="1" numFmtId="0" xfId="0" applyAlignment="1" applyBorder="1" applyFont="1">
      <alignment vertical="bottom"/>
    </xf>
    <xf borderId="1" fillId="0" fontId="55" numFmtId="166" xfId="0" applyAlignment="1" applyBorder="1" applyFont="1" applyNumberFormat="1">
      <alignment horizontal="left" vertical="center"/>
    </xf>
    <xf borderId="9" fillId="11" fontId="1" numFmtId="0" xfId="0" applyAlignment="1" applyBorder="1" applyFont="1">
      <alignment vertical="bottom"/>
    </xf>
    <xf borderId="1" fillId="11" fontId="55" numFmtId="166" xfId="0" applyAlignment="1" applyBorder="1" applyFont="1" applyNumberFormat="1">
      <alignment horizontal="left" vertical="center"/>
    </xf>
    <xf borderId="1" fillId="0" fontId="59" numFmtId="166" xfId="0" applyAlignment="1" applyBorder="1" applyFont="1" applyNumberFormat="1">
      <alignment horizontal="left" readingOrder="0" vertical="center"/>
    </xf>
    <xf borderId="3" fillId="4" fontId="9" numFmtId="0" xfId="0" applyAlignment="1" applyBorder="1" applyFont="1">
      <alignment readingOrder="0" vertical="bottom"/>
    </xf>
    <xf borderId="1" fillId="0" fontId="1" numFmtId="166" xfId="0" applyBorder="1" applyFont="1" applyNumberFormat="1"/>
    <xf borderId="1" fillId="0" fontId="1" numFmtId="166" xfId="0" applyAlignment="1" applyBorder="1" applyFont="1" applyNumberFormat="1">
      <alignment vertical="bottom"/>
    </xf>
    <xf borderId="3" fillId="4" fontId="33" numFmtId="0" xfId="0" applyAlignment="1" applyBorder="1" applyFont="1">
      <alignment readingOrder="0" vertical="bottom"/>
    </xf>
    <xf borderId="26" fillId="4" fontId="1" numFmtId="0" xfId="0" applyAlignment="1" applyBorder="1" applyFont="1">
      <alignment vertical="bottom"/>
    </xf>
    <xf borderId="27" fillId="4" fontId="1" numFmtId="0" xfId="0" applyAlignment="1" applyBorder="1" applyFont="1">
      <alignment vertical="bottom"/>
    </xf>
    <xf borderId="1" fillId="11" fontId="1" numFmtId="166" xfId="0" applyBorder="1" applyFont="1" applyNumberFormat="1"/>
    <xf borderId="1" fillId="11" fontId="1" numFmtId="166" xfId="0" applyAlignment="1" applyBorder="1" applyFont="1" applyNumberFormat="1">
      <alignment vertical="bottom"/>
    </xf>
    <xf borderId="1" fillId="0" fontId="9" numFmtId="171" xfId="0" applyAlignment="1" applyBorder="1" applyFont="1" applyNumberFormat="1">
      <alignment readingOrder="0" textRotation="90"/>
    </xf>
    <xf borderId="1" fillId="0" fontId="60" numFmtId="0" xfId="0" applyAlignment="1" applyBorder="1" applyFont="1">
      <alignment readingOrder="0" textRotation="90"/>
    </xf>
    <xf borderId="1" fillId="0" fontId="60" numFmtId="0" xfId="0" applyAlignment="1" applyBorder="1" applyFont="1">
      <alignment textRotation="90"/>
    </xf>
    <xf borderId="1" fillId="0" fontId="60" numFmtId="0" xfId="0" applyBorder="1" applyFont="1"/>
    <xf borderId="1" fillId="0" fontId="60" numFmtId="0" xfId="0" applyAlignment="1" applyBorder="1" applyFont="1">
      <alignment readingOrder="0"/>
    </xf>
    <xf borderId="1" fillId="23" fontId="1" numFmtId="0" xfId="0" applyAlignment="1" applyBorder="1" applyFont="1">
      <alignment vertical="bottom"/>
    </xf>
    <xf borderId="1" fillId="23" fontId="9" numFmtId="0" xfId="0" applyAlignment="1" applyBorder="1" applyFont="1">
      <alignment horizontal="center" vertical="bottom"/>
    </xf>
    <xf borderId="1" fillId="23" fontId="11" numFmtId="0" xfId="0" applyAlignment="1" applyBorder="1" applyFont="1">
      <alignment horizontal="center" vertical="bottom"/>
    </xf>
    <xf borderId="0" fillId="23" fontId="9" numFmtId="0" xfId="0" applyAlignment="1" applyFont="1">
      <alignment horizontal="center"/>
    </xf>
    <xf borderId="1" fillId="0" fontId="11" numFmtId="0" xfId="0" applyAlignment="1" applyBorder="1" applyFont="1">
      <alignment horizontal="center" vertical="bottom"/>
    </xf>
    <xf borderId="1" fillId="23" fontId="9" numFmtId="0" xfId="0" applyBorder="1" applyFont="1"/>
    <xf borderId="0" fillId="23" fontId="9" numFmtId="0" xfId="0" applyFont="1"/>
    <xf borderId="1" fillId="0" fontId="48" numFmtId="0" xfId="0" applyAlignment="1" applyBorder="1" applyFont="1">
      <alignment vertical="bottom"/>
    </xf>
    <xf borderId="0" fillId="0" fontId="60" numFmtId="0" xfId="0" applyAlignment="1" applyFont="1">
      <alignment readingOrder="0"/>
    </xf>
    <xf borderId="0" fillId="0" fontId="60" numFmtId="0" xfId="0" applyFont="1"/>
    <xf borderId="3" fillId="0" fontId="9" numFmtId="0" xfId="0" applyAlignment="1" applyBorder="1" applyFont="1">
      <alignment horizontal="left" readingOrder="0" vertical="bottom"/>
    </xf>
    <xf borderId="5" fillId="0" fontId="9" numFmtId="168" xfId="0" applyAlignment="1" applyBorder="1" applyFont="1" applyNumberFormat="1">
      <alignment horizontal="left" readingOrder="0" vertical="bottom"/>
    </xf>
    <xf borderId="5" fillId="0" fontId="9" numFmtId="0" xfId="0" applyAlignment="1" applyBorder="1" applyFont="1">
      <alignment horizontal="left" readingOrder="0" vertical="bottom"/>
    </xf>
    <xf borderId="0" fillId="0" fontId="61" numFmtId="0" xfId="0" applyAlignment="1" applyFont="1">
      <alignment readingOrder="0"/>
    </xf>
    <xf borderId="0" fillId="4" fontId="9" numFmtId="0" xfId="0" applyAlignment="1" applyFont="1">
      <alignment horizontal="left" vertical="bottom"/>
    </xf>
    <xf borderId="10" fillId="4" fontId="9" numFmtId="0" xfId="0" applyAlignment="1" applyBorder="1" applyFont="1">
      <alignment horizontal="left" vertical="bottom"/>
    </xf>
    <xf borderId="12" fillId="4" fontId="9" numFmtId="0" xfId="0" applyAlignment="1" applyBorder="1" applyFont="1">
      <alignment horizontal="left" vertical="bottom"/>
    </xf>
    <xf borderId="13" fillId="4" fontId="9" numFmtId="0" xfId="0" applyAlignment="1" applyBorder="1" applyFont="1">
      <alignment horizontal="left" vertical="bottom"/>
    </xf>
    <xf borderId="0" fillId="0" fontId="62" numFmtId="0" xfId="0" applyAlignment="1" applyFont="1">
      <alignment readingOrder="0"/>
    </xf>
    <xf borderId="15" fillId="4" fontId="9" numFmtId="0" xfId="0" applyAlignment="1" applyBorder="1" applyFont="1">
      <alignment horizontal="left" vertical="bottom"/>
    </xf>
    <xf borderId="16" fillId="4" fontId="9" numFmtId="0" xfId="0" applyAlignment="1" applyBorder="1" applyFont="1">
      <alignment horizontal="left" vertical="bottom"/>
    </xf>
    <xf borderId="1" fillId="0" fontId="9" numFmtId="0" xfId="0" applyAlignment="1" applyBorder="1" applyFont="1">
      <alignment horizontal="left" readingOrder="0" vertical="bottom"/>
    </xf>
    <xf borderId="7" fillId="4" fontId="9" numFmtId="0" xfId="0" applyAlignment="1" applyBorder="1" applyFont="1">
      <alignment horizontal="left" vertical="bottom"/>
    </xf>
    <xf borderId="8" fillId="4" fontId="9" numFmtId="0" xfId="0" applyAlignment="1" applyBorder="1" applyFont="1">
      <alignment horizontal="left" vertical="bottom"/>
    </xf>
    <xf borderId="7" fillId="4" fontId="9" numFmtId="0" xfId="0" applyAlignment="1" applyBorder="1" applyFont="1">
      <alignment horizontal="left" readingOrder="0" vertical="bottom"/>
    </xf>
    <xf borderId="8" fillId="4" fontId="9" numFmtId="0" xfId="0" applyAlignment="1" applyBorder="1" applyFont="1">
      <alignment horizontal="left" readingOrder="0" vertical="bottom"/>
    </xf>
    <xf borderId="0" fillId="0" fontId="35" numFmtId="0" xfId="0" applyAlignment="1" applyFont="1">
      <alignment readingOrder="0"/>
    </xf>
    <xf borderId="11" fillId="4" fontId="9" numFmtId="0" xfId="0" applyAlignment="1" applyBorder="1" applyFont="1">
      <alignment horizontal="left" readingOrder="0" vertical="bottom"/>
    </xf>
    <xf borderId="0" fillId="0" fontId="11" numFmtId="0" xfId="0" applyAlignment="1" applyFont="1">
      <alignment horizontal="center" vertical="bottom"/>
    </xf>
    <xf quotePrefix="1" borderId="3" fillId="0" fontId="9" numFmtId="0" xfId="0" applyAlignment="1" applyBorder="1" applyFont="1">
      <alignment horizontal="left" readingOrder="0" vertical="bottom"/>
    </xf>
    <xf borderId="0" fillId="0" fontId="11" numFmtId="0" xfId="0" applyAlignment="1" applyFont="1">
      <alignment horizontal="center" readingOrder="0" vertical="bottom"/>
    </xf>
    <xf borderId="0" fillId="0" fontId="9" numFmtId="0" xfId="0" applyAlignment="1" applyFont="1">
      <alignment horizontal="center" vertical="bottom"/>
    </xf>
    <xf borderId="0" fillId="0" fontId="33" numFmtId="0" xfId="0" applyAlignment="1" applyFont="1">
      <alignment readingOrder="0"/>
    </xf>
    <xf borderId="22" fillId="4" fontId="9" numFmtId="0" xfId="0" applyAlignment="1" applyBorder="1" applyFont="1">
      <alignment horizontal="left" vertical="bottom"/>
    </xf>
    <xf borderId="23" fillId="4" fontId="9" numFmtId="0" xfId="0" applyAlignment="1" applyBorder="1" applyFont="1">
      <alignment horizontal="left" vertical="bottom"/>
    </xf>
    <xf borderId="9" fillId="4" fontId="9" numFmtId="0" xfId="0" applyAlignment="1" applyBorder="1" applyFont="1">
      <alignment horizontal="left" readingOrder="0" vertical="bottom"/>
    </xf>
    <xf borderId="1" fillId="0" fontId="9" numFmtId="168" xfId="0" applyAlignment="1" applyBorder="1" applyFont="1" applyNumberFormat="1">
      <alignment horizontal="left" readingOrder="0" vertical="bottom"/>
    </xf>
    <xf borderId="3" fillId="4" fontId="9" numFmtId="0" xfId="0" applyAlignment="1" applyBorder="1" applyFont="1">
      <alignment horizontal="left" readingOrder="0" vertical="bottom"/>
    </xf>
    <xf borderId="0" fillId="0" fontId="9" numFmtId="0" xfId="0" applyAlignment="1" applyFont="1">
      <alignment horizontal="left" readingOrder="0"/>
    </xf>
    <xf borderId="1" fillId="0" fontId="9" numFmtId="171" xfId="0" applyAlignment="1" applyBorder="1" applyFont="1" applyNumberFormat="1">
      <alignment horizontal="left" readingOrder="0"/>
    </xf>
    <xf borderId="3" fillId="0" fontId="9" numFmtId="0" xfId="0" applyAlignment="1" applyBorder="1" applyFont="1">
      <alignment horizontal="left" readingOrder="0"/>
    </xf>
    <xf borderId="7" fillId="0" fontId="9" numFmtId="0" xfId="0" applyAlignment="1" applyBorder="1" applyFont="1">
      <alignment horizontal="left" readingOrder="0"/>
    </xf>
    <xf borderId="8" fillId="0" fontId="9" numFmtId="0" xfId="0" applyAlignment="1" applyBorder="1" applyFont="1">
      <alignment horizontal="left" readingOrder="0"/>
    </xf>
    <xf borderId="0" fillId="0" fontId="9" numFmtId="0" xfId="0" applyAlignment="1" applyFont="1">
      <alignment horizontal="left"/>
    </xf>
    <xf borderId="0" fillId="0" fontId="9" numFmtId="171" xfId="0" applyAlignment="1" applyFont="1" applyNumberFormat="1">
      <alignment horizontal="left" readingOrder="0"/>
    </xf>
    <xf borderId="29" fillId="4" fontId="1" numFmtId="0" xfId="0" applyAlignment="1" applyBorder="1" applyFont="1">
      <alignment readingOrder="0" vertical="bottom"/>
    </xf>
    <xf borderId="21" fillId="4" fontId="1" numFmtId="0" xfId="0" applyAlignment="1" applyBorder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Дискретна математика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" displayName="Table_1" name="Table_1" id="1">
  <tableColumns count="1">
    <tableColumn name="Column1" id="1"/>
  </tableColumns>
  <tableStyleInfo name="Дискретна математика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eet.google.com/wsj-kptu-mdc" TargetMode="External"/><Relationship Id="rId2" Type="http://schemas.openxmlformats.org/officeDocument/2006/relationships/hyperlink" Target="https://meet.google.com/der-ikqk-ttx?authuser=0&amp;pli=1" TargetMode="External"/><Relationship Id="rId3" Type="http://schemas.openxmlformats.org/officeDocument/2006/relationships/hyperlink" Target="https://meet.google.com/qhf-gkjm-ssj?authuser=0" TargetMode="External"/><Relationship Id="rId4" Type="http://schemas.openxmlformats.org/officeDocument/2006/relationships/hyperlink" Target="https://meet.google.com/ptm-sczv-xwz?authuser=0&amp;pli=1" TargetMode="External"/><Relationship Id="rId11" Type="http://schemas.openxmlformats.org/officeDocument/2006/relationships/hyperlink" Target="https://meet.google.com/gfh-jjjy-qip" TargetMode="External"/><Relationship Id="rId10" Type="http://schemas.openxmlformats.org/officeDocument/2006/relationships/hyperlink" Target="https://meet.google.com/bjb-mpgg-jzq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meet.google.com/zqh-wocn-fxp" TargetMode="External"/><Relationship Id="rId5" Type="http://schemas.openxmlformats.org/officeDocument/2006/relationships/hyperlink" Target="https://meet.google.com/vck-hqkh-zqm?authuser=0&amp;pli=1" TargetMode="External"/><Relationship Id="rId6" Type="http://schemas.openxmlformats.org/officeDocument/2006/relationships/hyperlink" Target="https://meet.google.com/ubd-wwuj-fjs" TargetMode="External"/><Relationship Id="rId7" Type="http://schemas.openxmlformats.org/officeDocument/2006/relationships/hyperlink" Target="https://meet.google.com/uwa-vwpb-yjw" TargetMode="External"/><Relationship Id="rId8" Type="http://schemas.openxmlformats.org/officeDocument/2006/relationships/hyperlink" Target="https://meet.google.com/bnq-tajj-tj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25.38"/>
    <col customWidth="1" min="4" max="4" width="43.63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5" t="s">
        <v>4</v>
      </c>
      <c r="B2" s="5" t="s">
        <v>6</v>
      </c>
      <c r="C2" s="5" t="s">
        <v>8</v>
      </c>
      <c r="D2" s="9" t="s">
        <v>9</v>
      </c>
    </row>
    <row r="3">
      <c r="A3" s="5" t="s">
        <v>10</v>
      </c>
      <c r="B3" s="5" t="s">
        <v>25</v>
      </c>
      <c r="C3" s="5" t="s">
        <v>26</v>
      </c>
      <c r="D3" s="9" t="s">
        <v>27</v>
      </c>
    </row>
    <row r="4">
      <c r="A4" s="5" t="s">
        <v>30</v>
      </c>
      <c r="B4" s="5" t="s">
        <v>25</v>
      </c>
      <c r="C4" s="5" t="s">
        <v>32</v>
      </c>
      <c r="D4" s="24" t="s">
        <v>34</v>
      </c>
    </row>
    <row r="5">
      <c r="A5" s="5" t="s">
        <v>15</v>
      </c>
      <c r="B5" s="5" t="s">
        <v>25</v>
      </c>
      <c r="C5" s="5" t="s">
        <v>38</v>
      </c>
      <c r="D5" s="9" t="s">
        <v>39</v>
      </c>
    </row>
    <row r="6">
      <c r="A6" s="5" t="s">
        <v>19</v>
      </c>
      <c r="B6" s="5" t="s">
        <v>25</v>
      </c>
      <c r="C6" s="5" t="s">
        <v>42</v>
      </c>
      <c r="D6" s="9" t="s">
        <v>43</v>
      </c>
    </row>
    <row r="7">
      <c r="A7" s="1" t="s">
        <v>5</v>
      </c>
      <c r="B7" s="1" t="s">
        <v>44</v>
      </c>
      <c r="C7" s="5" t="s">
        <v>48</v>
      </c>
      <c r="D7" s="9" t="s">
        <v>49</v>
      </c>
    </row>
    <row r="8">
      <c r="A8" s="1" t="s">
        <v>50</v>
      </c>
      <c r="B8" s="1" t="s">
        <v>51</v>
      </c>
      <c r="C8" s="5" t="s">
        <v>52</v>
      </c>
      <c r="D8" s="9" t="s">
        <v>53</v>
      </c>
    </row>
    <row r="9">
      <c r="A9" s="24" t="s">
        <v>17</v>
      </c>
      <c r="B9" s="5" t="s">
        <v>54</v>
      </c>
      <c r="C9" s="5" t="s">
        <v>55</v>
      </c>
      <c r="D9" s="9" t="s">
        <v>56</v>
      </c>
    </row>
    <row r="10">
      <c r="A10" s="24" t="s">
        <v>57</v>
      </c>
      <c r="B10" s="5" t="s">
        <v>54</v>
      </c>
      <c r="C10" s="5" t="s">
        <v>59</v>
      </c>
      <c r="D10" s="9" t="s">
        <v>60</v>
      </c>
    </row>
    <row r="11">
      <c r="A11" s="5" t="s">
        <v>63</v>
      </c>
      <c r="B11" s="5" t="s">
        <v>64</v>
      </c>
      <c r="C11" s="1"/>
      <c r="D11" s="9" t="s">
        <v>65</v>
      </c>
    </row>
    <row r="12">
      <c r="A12" s="5" t="s">
        <v>67</v>
      </c>
      <c r="B12" s="5" t="s">
        <v>68</v>
      </c>
      <c r="C12" s="67" t="s">
        <v>70</v>
      </c>
      <c r="D12" s="9" t="s">
        <v>71</v>
      </c>
    </row>
    <row r="13">
      <c r="A13" s="1"/>
      <c r="B13" s="1"/>
      <c r="C13" s="1"/>
      <c r="D13" s="1"/>
    </row>
    <row r="14">
      <c r="A14" s="5" t="s">
        <v>77</v>
      </c>
      <c r="B14" s="5"/>
      <c r="C14" s="1"/>
      <c r="D14" s="1"/>
    </row>
    <row r="15">
      <c r="A15" s="1"/>
      <c r="B15" s="75"/>
      <c r="C15" s="1"/>
      <c r="D15" s="1"/>
    </row>
    <row r="16">
      <c r="A16" s="1"/>
      <c r="B16" s="75"/>
      <c r="C16" s="1"/>
      <c r="D16" s="1"/>
    </row>
    <row r="17">
      <c r="A17" s="1"/>
      <c r="B17" s="1"/>
      <c r="C17" s="1"/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  <row r="20">
      <c r="A20" s="1"/>
      <c r="B20" s="1"/>
      <c r="C20" s="1"/>
      <c r="D20" s="1"/>
    </row>
    <row r="21">
      <c r="A21" s="1"/>
      <c r="B21" s="1"/>
      <c r="C21" s="1"/>
      <c r="D21" s="1"/>
    </row>
    <row r="22">
      <c r="A22" s="1"/>
      <c r="B22" s="1"/>
      <c r="C22" s="1"/>
      <c r="D22" s="1"/>
    </row>
    <row r="23">
      <c r="A23" s="1"/>
      <c r="B23" s="1"/>
      <c r="C23" s="1"/>
      <c r="D23" s="1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display="Системне програмування" location="'Системне програмування'!A1" ref="A9"/>
    <hyperlink r:id="rId8" ref="D9"/>
    <hyperlink display="Огранізація баз даних" location="'Організація баз даних'!A1" ref="A10"/>
    <hyperlink r:id="rId9" ref="D10"/>
    <hyperlink r:id="rId10" ref="D11"/>
    <hyperlink r:id="rId11" ref="D12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2.88"/>
    <col customWidth="1" min="3" max="16" width="5.0"/>
  </cols>
  <sheetData>
    <row r="1" ht="111.75" customHeight="1">
      <c r="A1" s="1"/>
      <c r="B1" s="3" t="s">
        <v>0</v>
      </c>
      <c r="C1" s="4"/>
      <c r="D1" s="6" t="s">
        <v>5</v>
      </c>
      <c r="E1" s="6" t="s">
        <v>10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17</v>
      </c>
      <c r="K1" s="6" t="s">
        <v>19</v>
      </c>
      <c r="L1" s="6" t="s">
        <v>4</v>
      </c>
      <c r="M1" s="6" t="s">
        <v>20</v>
      </c>
      <c r="N1" s="7" t="s">
        <v>22</v>
      </c>
      <c r="O1" s="8" t="s">
        <v>23</v>
      </c>
      <c r="P1" s="10" t="s">
        <v>24</v>
      </c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13"/>
      <c r="B2" s="14" t="s">
        <v>28</v>
      </c>
      <c r="C2" s="16"/>
      <c r="D2" s="17" t="s">
        <v>31</v>
      </c>
      <c r="E2" s="17" t="s">
        <v>33</v>
      </c>
      <c r="F2" s="17" t="s">
        <v>33</v>
      </c>
      <c r="G2" s="17" t="s">
        <v>35</v>
      </c>
      <c r="H2" s="17" t="s">
        <v>35</v>
      </c>
      <c r="I2" s="19"/>
      <c r="J2" s="17" t="s">
        <v>33</v>
      </c>
      <c r="K2" s="17" t="s">
        <v>35</v>
      </c>
      <c r="L2" s="17" t="s">
        <v>31</v>
      </c>
      <c r="M2" s="21" t="s">
        <v>31</v>
      </c>
      <c r="N2" s="25"/>
      <c r="O2" s="19"/>
      <c r="P2" s="19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>
      <c r="A3" s="26" t="s">
        <v>37</v>
      </c>
      <c r="B3" s="27" t="s">
        <v>40</v>
      </c>
      <c r="C3" s="28"/>
      <c r="D3" s="4"/>
      <c r="E3" s="28"/>
      <c r="F3" s="28"/>
      <c r="G3" s="28"/>
      <c r="H3" s="28"/>
      <c r="I3" s="28"/>
      <c r="J3" s="28"/>
      <c r="K3" s="28"/>
      <c r="L3" s="28"/>
      <c r="M3" s="28"/>
      <c r="N3" s="30"/>
      <c r="O3" s="28"/>
      <c r="P3" s="29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32">
        <v>1.0</v>
      </c>
      <c r="B4" s="33" t="s">
        <v>45</v>
      </c>
      <c r="C4" s="35" t="s">
        <v>46</v>
      </c>
      <c r="D4" s="38" t="str">
        <f>'Дискретна математика'!AE4</f>
        <v>н/а</v>
      </c>
      <c r="E4" s="38" t="str">
        <f>'Архітектура компютерів'!AF4</f>
        <v>н/д</v>
      </c>
      <c r="F4" s="38" t="str">
        <f>'Компютерна логіка'!AU4</f>
        <v>н/д</v>
      </c>
      <c r="G4" s="38" t="str">
        <f>'Компютерні мережі'!AE4</f>
        <v>н/а</v>
      </c>
      <c r="H4" s="47">
        <f>'Організація баз даних'!AE4</f>
        <v>3</v>
      </c>
      <c r="I4" s="50" t="str">
        <f>'Основи програмної інженерії'!AE4</f>
        <v>н/а</v>
      </c>
      <c r="J4" s="50" t="str">
        <f>'Системне програмування'!R4</f>
        <v>н/д</v>
      </c>
      <c r="K4" s="50" t="str">
        <f>'Технічне обслуговування ЕОМ'!AE4</f>
        <v>н/а</v>
      </c>
      <c r="L4" s="55">
        <f>'Фізичне виховання'!R4</f>
        <v>3.5</v>
      </c>
      <c r="M4" s="58">
        <v>3.0</v>
      </c>
      <c r="N4" s="61">
        <f t="shared" ref="N4:N22" si="1">sum(D4:M4)/10</f>
        <v>0.95</v>
      </c>
      <c r="O4" s="64"/>
      <c r="P4" s="69">
        <f t="shared" ref="P4:P22" si="2">N4*0.9+O4*0.1</f>
        <v>0.855</v>
      </c>
      <c r="Q4" s="71" t="s">
        <v>73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72">
        <v>2.0</v>
      </c>
      <c r="B5" s="33" t="s">
        <v>76</v>
      </c>
      <c r="C5" s="74" t="s">
        <v>46</v>
      </c>
      <c r="D5" s="38" t="str">
        <f>'Дискретна математика'!AE5</f>
        <v>н/а</v>
      </c>
      <c r="E5" s="38">
        <v>3.0</v>
      </c>
      <c r="F5" s="38" t="str">
        <f>'Компютерна логіка'!AU5</f>
        <v>н/д</v>
      </c>
      <c r="G5" s="38" t="str">
        <f>'Компютерні мережі'!AE5</f>
        <v>н/а</v>
      </c>
      <c r="H5" s="47" t="str">
        <f>'Організація баз даних'!AE5</f>
        <v>н/а</v>
      </c>
      <c r="I5" s="50" t="str">
        <f>'Основи програмної інженерії'!AE5</f>
        <v>н/а</v>
      </c>
      <c r="J5" s="50" t="str">
        <f>'Системне програмування'!R5</f>
        <v>н/д</v>
      </c>
      <c r="K5" s="50" t="str">
        <f>'Технічне обслуговування ЕОМ'!AE5</f>
        <v>н/а</v>
      </c>
      <c r="L5" s="55" t="str">
        <f>'Фізичне виховання'!R5</f>
        <v>н/а</v>
      </c>
      <c r="M5" s="58">
        <v>2.0</v>
      </c>
      <c r="N5" s="61">
        <f t="shared" si="1"/>
        <v>0.5</v>
      </c>
      <c r="O5" s="64"/>
      <c r="P5" s="69">
        <f t="shared" si="2"/>
        <v>0.45</v>
      </c>
      <c r="Q5" s="71" t="s">
        <v>80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32">
        <v>3.0</v>
      </c>
      <c r="B6" s="81" t="s">
        <v>47</v>
      </c>
      <c r="C6" s="82" t="s">
        <v>81</v>
      </c>
      <c r="D6" s="38">
        <f>'Дискретна математика'!AE6</f>
        <v>3</v>
      </c>
      <c r="E6" s="38">
        <f>'Архітектура компютерів'!AF6</f>
        <v>4</v>
      </c>
      <c r="F6" s="38">
        <f>'Компютерна логіка'!AU6</f>
        <v>4</v>
      </c>
      <c r="G6" s="38">
        <f>'Компютерні мережі'!AE6</f>
        <v>3</v>
      </c>
      <c r="H6" s="47">
        <f>'Організація баз даних'!AE6</f>
        <v>3</v>
      </c>
      <c r="I6" s="50">
        <f>'Основи програмної інженерії'!AE6</f>
        <v>3</v>
      </c>
      <c r="J6" s="50">
        <f>'Системне програмування'!R6</f>
        <v>4</v>
      </c>
      <c r="K6" s="50" t="str">
        <f>'Технічне обслуговування ЕОМ'!AE6</f>
        <v>н/а</v>
      </c>
      <c r="L6" s="55">
        <f>'Фізичне виховання'!R6</f>
        <v>3</v>
      </c>
      <c r="M6" s="58">
        <v>5.0</v>
      </c>
      <c r="N6" s="61">
        <f t="shared" si="1"/>
        <v>3.2</v>
      </c>
      <c r="O6" s="64"/>
      <c r="P6" s="69">
        <f t="shared" si="2"/>
        <v>2.88</v>
      </c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72">
        <v>4.0</v>
      </c>
      <c r="B7" s="33" t="s">
        <v>85</v>
      </c>
      <c r="C7" s="82" t="s">
        <v>46</v>
      </c>
      <c r="D7" s="38" t="str">
        <f>'Дискретна математика'!AE7</f>
        <v>н/а</v>
      </c>
      <c r="E7" s="38" t="str">
        <f>'Архітектура компютерів'!AF7</f>
        <v>н/д</v>
      </c>
      <c r="F7" s="38" t="str">
        <f>'Компютерна логіка'!AU7</f>
        <v>н/д</v>
      </c>
      <c r="G7" s="38" t="str">
        <f>'Компютерні мережі'!AE7</f>
        <v>н/а</v>
      </c>
      <c r="H7" s="47" t="str">
        <f>'Організація баз даних'!AE7</f>
        <v>н/а</v>
      </c>
      <c r="I7" s="50" t="str">
        <f>'Основи програмної інженерії'!AE7</f>
        <v>н/а</v>
      </c>
      <c r="J7" s="50" t="str">
        <f>'Системне програмування'!R7</f>
        <v>н/д</v>
      </c>
      <c r="K7" s="50" t="str">
        <f>'Технічне обслуговування ЕОМ'!AE7</f>
        <v>н/а</v>
      </c>
      <c r="L7" s="55" t="str">
        <f>'Фізичне виховання'!R7</f>
        <v>н/а</v>
      </c>
      <c r="M7" s="58" t="s">
        <v>78</v>
      </c>
      <c r="N7" s="61">
        <f t="shared" si="1"/>
        <v>0</v>
      </c>
      <c r="O7" s="64"/>
      <c r="P7" s="69">
        <f t="shared" si="2"/>
        <v>0</v>
      </c>
      <c r="Q7" s="71" t="s">
        <v>87</v>
      </c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32">
        <v>5.0</v>
      </c>
      <c r="B8" s="81" t="s">
        <v>89</v>
      </c>
      <c r="C8" s="82"/>
      <c r="D8" s="38" t="str">
        <f>'Дискретна математика'!AE8</f>
        <v>н/а</v>
      </c>
      <c r="E8" s="38" t="str">
        <f>'Архітектура компютерів'!AF8</f>
        <v>н/д</v>
      </c>
      <c r="F8" s="38" t="str">
        <f>'Компютерна логіка'!AU8</f>
        <v>н/д</v>
      </c>
      <c r="G8" s="38" t="str">
        <f>'Компютерні мережі'!AE8</f>
        <v>н/а</v>
      </c>
      <c r="H8" s="47" t="str">
        <f>'Організація баз даних'!AE8</f>
        <v>н/а</v>
      </c>
      <c r="I8" s="50" t="str">
        <f>'Основи програмної інженерії'!AE8</f>
        <v>н/а</v>
      </c>
      <c r="J8" s="50" t="str">
        <f>'Системне програмування'!R8</f>
        <v>н/д</v>
      </c>
      <c r="K8" s="50" t="str">
        <f>'Технічне обслуговування ЕОМ'!AE8</f>
        <v>н/а</v>
      </c>
      <c r="L8" s="55" t="str">
        <f>'Фізичне виховання'!R8</f>
        <v>н/а</v>
      </c>
      <c r="M8" s="58">
        <v>2.0</v>
      </c>
      <c r="N8" s="61">
        <f t="shared" si="1"/>
        <v>0.2</v>
      </c>
      <c r="O8" s="64"/>
      <c r="P8" s="69">
        <f t="shared" si="2"/>
        <v>0.18</v>
      </c>
      <c r="Q8" s="71" t="s">
        <v>90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72">
        <v>6.0</v>
      </c>
      <c r="B9" s="81" t="s">
        <v>75</v>
      </c>
      <c r="C9" s="82" t="s">
        <v>93</v>
      </c>
      <c r="D9" s="38">
        <f>'Дискретна математика'!AE9</f>
        <v>4</v>
      </c>
      <c r="E9" s="38">
        <f>'Архітектура компютерів'!AF9</f>
        <v>5</v>
      </c>
      <c r="F9" s="38">
        <f>'Компютерна логіка'!AU9</f>
        <v>5</v>
      </c>
      <c r="G9" s="38">
        <f>'Компютерні мережі'!AE9</f>
        <v>5</v>
      </c>
      <c r="H9" s="47">
        <f>'Організація баз даних'!AE9</f>
        <v>5</v>
      </c>
      <c r="I9" s="50">
        <f>'Основи програмної інженерії'!AE9</f>
        <v>5</v>
      </c>
      <c r="J9" s="50">
        <f>'Системне програмування'!R9</f>
        <v>5</v>
      </c>
      <c r="K9" s="50">
        <f>'Технічне обслуговування ЕОМ'!AE9</f>
        <v>4</v>
      </c>
      <c r="L9" s="55">
        <f>'Фізичне виховання'!R9</f>
        <v>4.6</v>
      </c>
      <c r="M9" s="58">
        <v>5.0</v>
      </c>
      <c r="N9" s="61">
        <f t="shared" si="1"/>
        <v>4.76</v>
      </c>
      <c r="O9" s="64"/>
      <c r="P9" s="69">
        <f t="shared" si="2"/>
        <v>4.284</v>
      </c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32">
        <v>7.0</v>
      </c>
      <c r="B10" s="81" t="s">
        <v>82</v>
      </c>
      <c r="C10" s="74" t="s">
        <v>46</v>
      </c>
      <c r="D10" s="38">
        <f>'Дискретна математика'!AE10</f>
        <v>3</v>
      </c>
      <c r="E10" s="38">
        <v>3.0</v>
      </c>
      <c r="F10" s="38">
        <f>'Компютерна логіка'!AU10</f>
        <v>4</v>
      </c>
      <c r="G10" s="38">
        <f>'Компютерні мережі'!AE10</f>
        <v>3</v>
      </c>
      <c r="H10" s="47">
        <f>'Організація баз даних'!AE10</f>
        <v>3</v>
      </c>
      <c r="I10" s="90">
        <v>4.0</v>
      </c>
      <c r="J10" s="50">
        <f>'Системне програмування'!R10</f>
        <v>4</v>
      </c>
      <c r="K10" s="90">
        <v>3.0</v>
      </c>
      <c r="L10" s="55">
        <f>'Фізичне виховання'!R10</f>
        <v>3</v>
      </c>
      <c r="M10" s="58">
        <v>4.0</v>
      </c>
      <c r="N10" s="61">
        <f t="shared" si="1"/>
        <v>3.4</v>
      </c>
      <c r="O10" s="64"/>
      <c r="P10" s="69">
        <f t="shared" si="2"/>
        <v>3.06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72">
        <v>8.0</v>
      </c>
      <c r="B11" s="33" t="s">
        <v>86</v>
      </c>
      <c r="C11" s="92"/>
      <c r="D11" s="38">
        <f>'Дискретна математика'!AE11</f>
        <v>4</v>
      </c>
      <c r="E11" s="38">
        <f>'Архітектура компютерів'!AF11</f>
        <v>5</v>
      </c>
      <c r="F11" s="38">
        <f>'Компютерна логіка'!AU11</f>
        <v>4</v>
      </c>
      <c r="G11" s="38">
        <f>'Компютерні мережі'!AE11</f>
        <v>5</v>
      </c>
      <c r="H11" s="47">
        <f>'Організація баз даних'!AE11</f>
        <v>5</v>
      </c>
      <c r="I11" s="94">
        <v>4.0</v>
      </c>
      <c r="J11" s="50">
        <f>'Системне програмування'!R11</f>
        <v>5</v>
      </c>
      <c r="K11" s="50">
        <f>'Технічне обслуговування ЕОМ'!AE11</f>
        <v>4</v>
      </c>
      <c r="L11" s="55">
        <f>'Фізичне виховання'!R11</f>
        <v>4.625</v>
      </c>
      <c r="M11" s="58">
        <v>5.0</v>
      </c>
      <c r="N11" s="61">
        <f t="shared" si="1"/>
        <v>4.5625</v>
      </c>
      <c r="O11" s="64"/>
      <c r="P11" s="69">
        <f t="shared" si="2"/>
        <v>4.10625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32">
        <v>9.0</v>
      </c>
      <c r="B12" s="33" t="s">
        <v>101</v>
      </c>
      <c r="C12" s="82" t="s">
        <v>46</v>
      </c>
      <c r="D12" s="38" t="str">
        <f>'Дискретна математика'!AE12</f>
        <v>н/а</v>
      </c>
      <c r="E12" s="38" t="str">
        <f>'Архітектура компютерів'!AF12</f>
        <v>н/д</v>
      </c>
      <c r="F12" s="38" t="str">
        <f>'Компютерна логіка'!AU12</f>
        <v>н/д</v>
      </c>
      <c r="G12" s="38" t="str">
        <f>'Компютерні мережі'!AE12</f>
        <v>н/а</v>
      </c>
      <c r="H12" s="47" t="str">
        <f>'Організація баз даних'!AE12</f>
        <v>н/а</v>
      </c>
      <c r="I12" s="50" t="str">
        <f>'Основи програмної інженерії'!AE12</f>
        <v>н/а</v>
      </c>
      <c r="J12" s="50" t="str">
        <f>'Системне програмування'!R12</f>
        <v>н/д</v>
      </c>
      <c r="K12" s="50" t="str">
        <f>'Технічне обслуговування ЕОМ'!AE12</f>
        <v>н/а</v>
      </c>
      <c r="L12" s="55" t="str">
        <f>'Фізичне виховання'!R12</f>
        <v>н/а</v>
      </c>
      <c r="M12" s="58">
        <v>2.0</v>
      </c>
      <c r="N12" s="61">
        <f t="shared" si="1"/>
        <v>0.2</v>
      </c>
      <c r="O12" s="64"/>
      <c r="P12" s="69">
        <f t="shared" si="2"/>
        <v>0.18</v>
      </c>
      <c r="Q12" s="71" t="s">
        <v>73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72">
        <v>10.0</v>
      </c>
      <c r="B13" s="33" t="s">
        <v>92</v>
      </c>
      <c r="C13" s="74" t="s">
        <v>46</v>
      </c>
      <c r="D13" s="38" t="str">
        <f>'Дискретна математика'!AE13</f>
        <v>н/а</v>
      </c>
      <c r="E13" s="97">
        <v>3.0</v>
      </c>
      <c r="F13" s="97">
        <v>3.0</v>
      </c>
      <c r="G13" s="38" t="str">
        <f>'Компютерні мережі'!AE13</f>
        <v>н/а</v>
      </c>
      <c r="H13" s="47" t="str">
        <f>'Організація баз даних'!AE13</f>
        <v>н/а</v>
      </c>
      <c r="I13" s="90">
        <v>3.0</v>
      </c>
      <c r="J13" s="50" t="str">
        <f>'Системне програмування'!R13</f>
        <v>н/д</v>
      </c>
      <c r="K13" s="90">
        <v>3.0</v>
      </c>
      <c r="L13" s="99">
        <v>3.0</v>
      </c>
      <c r="M13" s="58">
        <v>2.0</v>
      </c>
      <c r="N13" s="61">
        <f t="shared" si="1"/>
        <v>1.7</v>
      </c>
      <c r="O13" s="64"/>
      <c r="P13" s="69">
        <f t="shared" si="2"/>
        <v>1.53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32">
        <v>11.0</v>
      </c>
      <c r="B14" s="81" t="s">
        <v>96</v>
      </c>
      <c r="C14" s="82" t="s">
        <v>81</v>
      </c>
      <c r="D14" s="38">
        <f>'Дискретна математика'!AE14</f>
        <v>3</v>
      </c>
      <c r="E14" s="38">
        <f>'Архітектура компютерів'!AF14</f>
        <v>4</v>
      </c>
      <c r="F14" s="38">
        <f>'Компютерна логіка'!AU14</f>
        <v>3</v>
      </c>
      <c r="G14" s="38">
        <f>'Компютерні мережі'!AE14</f>
        <v>3</v>
      </c>
      <c r="H14" s="47">
        <f>'Організація баз даних'!AE14</f>
        <v>4</v>
      </c>
      <c r="I14" s="50">
        <f>'Основи програмної інженерії'!AE14</f>
        <v>3</v>
      </c>
      <c r="J14" s="50">
        <f>'Системне програмування'!R14</f>
        <v>3</v>
      </c>
      <c r="K14" s="50" t="str">
        <f>'Технічне обслуговування ЕОМ'!AE14</f>
        <v>н/а</v>
      </c>
      <c r="L14" s="55">
        <f>'Фізичне виховання'!R14</f>
        <v>4.5</v>
      </c>
      <c r="M14" s="58">
        <v>4.0</v>
      </c>
      <c r="N14" s="61">
        <f t="shared" si="1"/>
        <v>3.15</v>
      </c>
      <c r="O14" s="64"/>
      <c r="P14" s="69">
        <f t="shared" si="2"/>
        <v>2.835</v>
      </c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72">
        <v>12.0</v>
      </c>
      <c r="B15" s="33" t="s">
        <v>107</v>
      </c>
      <c r="C15" s="82" t="s">
        <v>46</v>
      </c>
      <c r="D15" s="38" t="str">
        <f>'Дискретна математика'!AE15</f>
        <v>н/а</v>
      </c>
      <c r="E15" s="38" t="str">
        <f>'Архітектура компютерів'!AF15</f>
        <v>н/д</v>
      </c>
      <c r="F15" s="38" t="str">
        <f>'Компютерна логіка'!AU15</f>
        <v>н/д</v>
      </c>
      <c r="G15" s="38" t="str">
        <f>'Компютерні мережі'!AE15</f>
        <v>н/а</v>
      </c>
      <c r="H15" s="47" t="str">
        <f>'Організація баз даних'!AE15</f>
        <v>н/а</v>
      </c>
      <c r="I15" s="50" t="str">
        <f>'Основи програмної інженерії'!AE15</f>
        <v>н/а</v>
      </c>
      <c r="J15" s="50" t="str">
        <f>'Системне програмування'!R15</f>
        <v>н/д</v>
      </c>
      <c r="K15" s="50" t="str">
        <f>'Технічне обслуговування ЕОМ'!AE15</f>
        <v>н/а</v>
      </c>
      <c r="L15" s="55" t="str">
        <f>'Фізичне виховання'!R15</f>
        <v>н/а</v>
      </c>
      <c r="M15" s="58">
        <v>2.0</v>
      </c>
      <c r="N15" s="61">
        <f t="shared" si="1"/>
        <v>0.2</v>
      </c>
      <c r="O15" s="64"/>
      <c r="P15" s="69">
        <f t="shared" si="2"/>
        <v>0.18</v>
      </c>
      <c r="Q15" s="5" t="s">
        <v>124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32">
        <v>13.0</v>
      </c>
      <c r="B16" s="81" t="s">
        <v>111</v>
      </c>
      <c r="C16" s="82" t="s">
        <v>81</v>
      </c>
      <c r="D16" s="38" t="str">
        <f>'Дискретна математика'!AE16</f>
        <v>н/а</v>
      </c>
      <c r="E16" s="38" t="str">
        <f>'Архітектура компютерів'!AF16</f>
        <v>н/д</v>
      </c>
      <c r="F16" s="38" t="str">
        <f>'Компютерна логіка'!AU16</f>
        <v>н/д</v>
      </c>
      <c r="G16" s="38" t="str">
        <f>'Компютерні мережі'!AE16</f>
        <v>н/а</v>
      </c>
      <c r="H16" s="47" t="str">
        <f>'Організація баз даних'!AE16</f>
        <v>н/а</v>
      </c>
      <c r="I16" s="50" t="str">
        <f>'Основи програмної інженерії'!AE16</f>
        <v>н/а</v>
      </c>
      <c r="J16" s="50" t="str">
        <f>'Системне програмування'!R16</f>
        <v>н/д</v>
      </c>
      <c r="K16" s="50" t="str">
        <f>'Технічне обслуговування ЕОМ'!AE16</f>
        <v>н/а</v>
      </c>
      <c r="L16" s="55" t="str">
        <f>'Фізичне виховання'!R16</f>
        <v>н/а</v>
      </c>
      <c r="M16" s="58">
        <v>3.0</v>
      </c>
      <c r="N16" s="61">
        <f t="shared" si="1"/>
        <v>0.3</v>
      </c>
      <c r="O16" s="64"/>
      <c r="P16" s="69">
        <f t="shared" si="2"/>
        <v>0.27</v>
      </c>
      <c r="Q16" s="5" t="s">
        <v>112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72">
        <v>14.0</v>
      </c>
      <c r="B17" s="33" t="s">
        <v>114</v>
      </c>
      <c r="C17" s="74" t="s">
        <v>46</v>
      </c>
      <c r="D17" s="38" t="str">
        <f>'Дискретна математика'!AE17</f>
        <v>н/а</v>
      </c>
      <c r="E17" s="58" t="s">
        <v>78</v>
      </c>
      <c r="F17" s="38" t="str">
        <f>'Компютерна логіка'!AU17</f>
        <v>н/д</v>
      </c>
      <c r="G17" s="38" t="str">
        <f>'Компютерні мережі'!AE17</f>
        <v>н/а</v>
      </c>
      <c r="H17" s="47" t="str">
        <f>'Організація баз даних'!AE17</f>
        <v>н/а</v>
      </c>
      <c r="I17" s="50" t="str">
        <f>'Основи програмної інженерії'!AE17</f>
        <v>н/а</v>
      </c>
      <c r="J17" s="50" t="str">
        <f>'Системне програмування'!R17</f>
        <v>н/д</v>
      </c>
      <c r="K17" s="50" t="str">
        <f>'Технічне обслуговування ЕОМ'!AE17</f>
        <v>н/а</v>
      </c>
      <c r="L17" s="55" t="str">
        <f>'Фізичне виховання'!R17</f>
        <v>н/а</v>
      </c>
      <c r="M17" s="58" t="s">
        <v>78</v>
      </c>
      <c r="N17" s="61">
        <f t="shared" si="1"/>
        <v>0</v>
      </c>
      <c r="O17" s="64"/>
      <c r="P17" s="69">
        <f t="shared" si="2"/>
        <v>0</v>
      </c>
      <c r="Q17" s="71" t="s">
        <v>73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32">
        <v>15.0</v>
      </c>
      <c r="B18" s="33" t="s">
        <v>119</v>
      </c>
      <c r="C18" s="82" t="s">
        <v>46</v>
      </c>
      <c r="D18" s="38" t="str">
        <f>'Дискретна математика'!AE18</f>
        <v>н/а</v>
      </c>
      <c r="E18" s="38" t="str">
        <f>'Архітектура компютерів'!AF18</f>
        <v>н/д</v>
      </c>
      <c r="F18" s="38" t="str">
        <f>'Компютерна логіка'!AU18</f>
        <v>н/д</v>
      </c>
      <c r="G18" s="38" t="str">
        <f>'Компютерні мережі'!AE18</f>
        <v>н/а</v>
      </c>
      <c r="H18" s="47" t="str">
        <f>'Організація баз даних'!AE18</f>
        <v>н/а</v>
      </c>
      <c r="I18" s="50" t="str">
        <f>'Основи програмної інженерії'!AE18</f>
        <v>н/а</v>
      </c>
      <c r="J18" s="50" t="str">
        <f>'Системне програмування'!R18</f>
        <v>н/д</v>
      </c>
      <c r="K18" s="50" t="str">
        <f>'Технічне обслуговування ЕОМ'!AE18</f>
        <v>н/а</v>
      </c>
      <c r="L18" s="38">
        <v>3.0</v>
      </c>
      <c r="M18" s="58">
        <v>3.0</v>
      </c>
      <c r="N18" s="61">
        <f t="shared" si="1"/>
        <v>0.6</v>
      </c>
      <c r="O18" s="64"/>
      <c r="P18" s="69">
        <f t="shared" si="2"/>
        <v>0.54</v>
      </c>
      <c r="Q18" s="71" t="s">
        <v>120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72">
        <v>16.0</v>
      </c>
      <c r="B19" s="81" t="s">
        <v>123</v>
      </c>
      <c r="C19" s="82" t="s">
        <v>46</v>
      </c>
      <c r="D19" s="38" t="str">
        <f>'Дискретна математика'!AE19</f>
        <v>н/а</v>
      </c>
      <c r="E19" s="38" t="str">
        <f>'Архітектура компютерів'!AF19</f>
        <v>н/д</v>
      </c>
      <c r="F19" s="38" t="str">
        <f>'Компютерна логіка'!AU19</f>
        <v>н/д</v>
      </c>
      <c r="G19" s="38" t="str">
        <f>'Компютерні мережі'!AE19</f>
        <v>н/а</v>
      </c>
      <c r="H19" s="47" t="str">
        <f>'Організація баз даних'!AE19</f>
        <v>н/а</v>
      </c>
      <c r="I19" s="50" t="str">
        <f>'Основи програмної інженерії'!AE19</f>
        <v>н/а</v>
      </c>
      <c r="J19" s="50" t="str">
        <f>'Системне програмування'!R19</f>
        <v>н/д</v>
      </c>
      <c r="K19" s="50" t="str">
        <f>'Технічне обслуговування ЕОМ'!AE19</f>
        <v>н/а</v>
      </c>
      <c r="L19" s="55" t="str">
        <f>'Фізичне виховання'!R19</f>
        <v>н/а</v>
      </c>
      <c r="M19" s="58">
        <v>2.0</v>
      </c>
      <c r="N19" s="61">
        <f t="shared" si="1"/>
        <v>0.2</v>
      </c>
      <c r="O19" s="123"/>
      <c r="P19" s="69">
        <f t="shared" si="2"/>
        <v>0.18</v>
      </c>
      <c r="Q19" s="5" t="s">
        <v>124</v>
      </c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32">
        <v>17.0</v>
      </c>
      <c r="B20" s="81" t="s">
        <v>102</v>
      </c>
      <c r="C20" s="82" t="s">
        <v>93</v>
      </c>
      <c r="D20" s="38">
        <f>'Дискретна математика'!AE20</f>
        <v>3</v>
      </c>
      <c r="E20" s="38">
        <f>'Архітектура компютерів'!AF20</f>
        <v>3</v>
      </c>
      <c r="F20" s="38">
        <f>'Компютерна логіка'!AU20</f>
        <v>3</v>
      </c>
      <c r="G20" s="38">
        <f>'Компютерні мережі'!AE20</f>
        <v>3</v>
      </c>
      <c r="H20" s="47">
        <f>'Організація баз даних'!AE20</f>
        <v>3</v>
      </c>
      <c r="I20" s="90">
        <v>3.0</v>
      </c>
      <c r="J20" s="50" t="str">
        <f>'Системне програмування'!R20</f>
        <v>н/д</v>
      </c>
      <c r="K20" s="90">
        <v>3.0</v>
      </c>
      <c r="L20" s="99">
        <v>3.0</v>
      </c>
      <c r="M20" s="58">
        <v>3.0</v>
      </c>
      <c r="N20" s="61">
        <f t="shared" si="1"/>
        <v>2.7</v>
      </c>
      <c r="O20" s="123"/>
      <c r="P20" s="69">
        <f t="shared" si="2"/>
        <v>2.43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72">
        <v>18.0</v>
      </c>
      <c r="B21" s="81" t="s">
        <v>108</v>
      </c>
      <c r="C21" s="82" t="s">
        <v>46</v>
      </c>
      <c r="D21" s="38">
        <f>'Дискретна математика'!AE21</f>
        <v>2</v>
      </c>
      <c r="E21" s="38">
        <f>'Архітектура компютерів'!AF21</f>
        <v>3</v>
      </c>
      <c r="F21" s="38">
        <f>'Компютерна логіка'!AU21</f>
        <v>3</v>
      </c>
      <c r="G21" s="38">
        <f>'Компютерні мережі'!AE21</f>
        <v>4</v>
      </c>
      <c r="H21" s="47">
        <f>'Організація баз даних'!AE21</f>
        <v>4</v>
      </c>
      <c r="I21" s="90">
        <v>3.0</v>
      </c>
      <c r="J21" s="50">
        <f>'Системне програмування'!R21</f>
        <v>3</v>
      </c>
      <c r="K21" s="90">
        <v>3.0</v>
      </c>
      <c r="L21" s="55">
        <f>'Фізичне виховання'!R21</f>
        <v>3.75</v>
      </c>
      <c r="M21" s="58">
        <v>4.0</v>
      </c>
      <c r="N21" s="61">
        <f t="shared" si="1"/>
        <v>3.275</v>
      </c>
      <c r="O21" s="1"/>
      <c r="P21" s="69">
        <f t="shared" si="2"/>
        <v>2.9475</v>
      </c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32">
        <v>19.0</v>
      </c>
      <c r="B22" s="81" t="s">
        <v>115</v>
      </c>
      <c r="C22" s="82" t="s">
        <v>46</v>
      </c>
      <c r="D22" s="38">
        <f>'Дискретна математика'!AE22</f>
        <v>3</v>
      </c>
      <c r="E22" s="38">
        <f>'Архітектура компютерів'!AF22</f>
        <v>3</v>
      </c>
      <c r="F22" s="38">
        <f>'Компютерна логіка'!AU22</f>
        <v>4</v>
      </c>
      <c r="G22" s="38">
        <f>'Компютерні мережі'!AE22</f>
        <v>4</v>
      </c>
      <c r="H22" s="47">
        <f>'Організація баз даних'!AE22</f>
        <v>5</v>
      </c>
      <c r="I22" s="50">
        <f>'Основи програмної інженерії'!AE22</f>
        <v>3</v>
      </c>
      <c r="J22" s="50">
        <f>'Системне програмування'!R22</f>
        <v>5</v>
      </c>
      <c r="K22" s="90">
        <v>3.0</v>
      </c>
      <c r="L22" s="55">
        <f>'Фізичне виховання'!R22</f>
        <v>3.8</v>
      </c>
      <c r="M22" s="58">
        <v>4.0</v>
      </c>
      <c r="N22" s="61">
        <f t="shared" si="1"/>
        <v>3.78</v>
      </c>
      <c r="O22" s="1"/>
      <c r="P22" s="69">
        <f t="shared" si="2"/>
        <v>3.402</v>
      </c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38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38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38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38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38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38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38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38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38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38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38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38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38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38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38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38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38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38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38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38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38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38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38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38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38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38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38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38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38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38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38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38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38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38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38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38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38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38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38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38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38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38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38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38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38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38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38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38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38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38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38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38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38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38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38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38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38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38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38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38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38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38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38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38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38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38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38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38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38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38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38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38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38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38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38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38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38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38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38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38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38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38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38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38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38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38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38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38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38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38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38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38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38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38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38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38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38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38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38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38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38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38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38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38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38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38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38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38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38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38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38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38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38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38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38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38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38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38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38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38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38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38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38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38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38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38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38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38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38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38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38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38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38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38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38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38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38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38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38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38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38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38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38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38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38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38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38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38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38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38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38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38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38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38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38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38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38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38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38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38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38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38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38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38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38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38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38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38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38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38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38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38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38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38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38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38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38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38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38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38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38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38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38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38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38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38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38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38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38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38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38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38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38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38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38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38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38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38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38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38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38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38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38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38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38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38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38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38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38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38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38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38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38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38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38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38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38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38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38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38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38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38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38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38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38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38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38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38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38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38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38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38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38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38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38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38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38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38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38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38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38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38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38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38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38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38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38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38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38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38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38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38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38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38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38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38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38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38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38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38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38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38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38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38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38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38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38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38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38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38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38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38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38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38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38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38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38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38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38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38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38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38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38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38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38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38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38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38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38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38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38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38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38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38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38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38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38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38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38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38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38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38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38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38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38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38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38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38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38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38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38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38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38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38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38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38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38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38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38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38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38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38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38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38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38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38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38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38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38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38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38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38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38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38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38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38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38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38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38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38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38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38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38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38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38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38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38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38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38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38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38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38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38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38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38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38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38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38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38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38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38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38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38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38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38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38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38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38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38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38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38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38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38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38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38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38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38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38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38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38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38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38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38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38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38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38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38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38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38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38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38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38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38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38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38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38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38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38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38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38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38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38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38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38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38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38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38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38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38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38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38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38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38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38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38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38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38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38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38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38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38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38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38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38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38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38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38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38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38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38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38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38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38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38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38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38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38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38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38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38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38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38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38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38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38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38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38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38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38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38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38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38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38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38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38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38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38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38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38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38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38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38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38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38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38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38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38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38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38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38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38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38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38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38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38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38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38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38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38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38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38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38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38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38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38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38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38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38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38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38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38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38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38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38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38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38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38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38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38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38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38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38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38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38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38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38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38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38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38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38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38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38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38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38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38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38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38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38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38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38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38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38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38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38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38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38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38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38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38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38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38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38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38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38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38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38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38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38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38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38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38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38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38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38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38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38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38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38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38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38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38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38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38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38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38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38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38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38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38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38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38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38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38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38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38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38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38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38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38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38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38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38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38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38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38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38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38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38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38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38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38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38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38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38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38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38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38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38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38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38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38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38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38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38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38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38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38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38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38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38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38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38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38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38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38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38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38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38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38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38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38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38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38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38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38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38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38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38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38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38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38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38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38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38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38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38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38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38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38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38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38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38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38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38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38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38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38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38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38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38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38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38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38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38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38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38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38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38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38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38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38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38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38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38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38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38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38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38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38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38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38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38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38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38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38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38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38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38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38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38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38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38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38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38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38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38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38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38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38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38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38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38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38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38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38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38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38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38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38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38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38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38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38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38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38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38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38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38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38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38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38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38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38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38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38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38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38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38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38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38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38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38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38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38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38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38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38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38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38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38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38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38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38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38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38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38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38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38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38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38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38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38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38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38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38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38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38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38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38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38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38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38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38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38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38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38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38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38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38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38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38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38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38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38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38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38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38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38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38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38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38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38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38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38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38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38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38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38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38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38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38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38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38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38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38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38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38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38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38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38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38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38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38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38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38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38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38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38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38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38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38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38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38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38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38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38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38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38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38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38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38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38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38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38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38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38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38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38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38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38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38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38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38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38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38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38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38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38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38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38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38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38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38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38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38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38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38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38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38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38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38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38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38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38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38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38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38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38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38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38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38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38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38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38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38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38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38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38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38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38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38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38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38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38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38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38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38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38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38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38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38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38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38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38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38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38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38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38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38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38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38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38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38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38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38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38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38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38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38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38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38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38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38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38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38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38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38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38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38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38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38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38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38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38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38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38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38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38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38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38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38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38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38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38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38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38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38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38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38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38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38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38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38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38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38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38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38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38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38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38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38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38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38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38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38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38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38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38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38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38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38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38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38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38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38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38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38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38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38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38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38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38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38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38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38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38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38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38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38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38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38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38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38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38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38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38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38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38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38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38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38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38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38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38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38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38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38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38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38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38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38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38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38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N996" s="259"/>
    </row>
    <row r="997">
      <c r="N997" s="259"/>
    </row>
    <row r="998">
      <c r="N998" s="259"/>
    </row>
    <row r="999">
      <c r="N999" s="259"/>
    </row>
    <row r="1000">
      <c r="N1000" s="259"/>
    </row>
  </sheetData>
  <autoFilter ref="$A$3:$P$22">
    <sortState ref="A3:P22">
      <sortCondition ref="A3:A22"/>
      <sortCondition descending="1" ref="P3:P22"/>
      <sortCondition ref="B3:B22"/>
      <sortCondition descending="1" ref="N3:N22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7.88"/>
    <col customWidth="1" min="3" max="3" width="5.25"/>
    <col customWidth="1" min="4" max="16" width="4.63"/>
  </cols>
  <sheetData>
    <row r="1" ht="132.75" customHeight="1">
      <c r="A1" s="1"/>
      <c r="B1" s="3" t="s">
        <v>0</v>
      </c>
      <c r="C1" s="4"/>
      <c r="D1" s="6" t="s">
        <v>7</v>
      </c>
      <c r="E1" s="6" t="s">
        <v>11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18</v>
      </c>
      <c r="K1" s="6" t="s">
        <v>19</v>
      </c>
      <c r="L1" s="6" t="s">
        <v>19</v>
      </c>
      <c r="M1" s="6" t="s">
        <v>21</v>
      </c>
      <c r="N1" s="8" t="s">
        <v>22</v>
      </c>
      <c r="O1" s="8" t="s">
        <v>23</v>
      </c>
      <c r="P1" s="10" t="s">
        <v>24</v>
      </c>
      <c r="Q1" s="11"/>
      <c r="R1" s="11"/>
      <c r="S1" s="11"/>
      <c r="T1" s="11"/>
      <c r="U1" s="11"/>
    </row>
    <row r="2">
      <c r="A2" s="13"/>
      <c r="B2" s="14" t="s">
        <v>28</v>
      </c>
      <c r="C2" s="16"/>
      <c r="D2" s="17" t="s">
        <v>33</v>
      </c>
      <c r="E2" s="17" t="s">
        <v>31</v>
      </c>
      <c r="F2" s="17" t="s">
        <v>33</v>
      </c>
      <c r="G2" s="19"/>
      <c r="H2" s="17" t="s">
        <v>31</v>
      </c>
      <c r="I2" s="17" t="s">
        <v>31</v>
      </c>
      <c r="J2" s="17" t="s">
        <v>31</v>
      </c>
      <c r="K2" s="17" t="s">
        <v>36</v>
      </c>
      <c r="L2" s="17" t="s">
        <v>33</v>
      </c>
      <c r="M2" s="17" t="s">
        <v>31</v>
      </c>
      <c r="N2" s="19"/>
      <c r="O2" s="19"/>
      <c r="P2" s="19"/>
      <c r="Q2" s="22"/>
      <c r="R2" s="22"/>
      <c r="S2" s="22"/>
      <c r="T2" s="22"/>
      <c r="U2" s="22"/>
    </row>
    <row r="3">
      <c r="A3" s="26" t="s">
        <v>37</v>
      </c>
      <c r="B3" s="27" t="s">
        <v>40</v>
      </c>
      <c r="C3" s="28"/>
      <c r="D3" s="4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9"/>
      <c r="Q3" s="11"/>
      <c r="R3" s="11"/>
      <c r="S3" s="11"/>
      <c r="T3" s="11"/>
      <c r="U3" s="11"/>
    </row>
    <row r="4">
      <c r="A4" s="32">
        <v>3.0</v>
      </c>
      <c r="B4" s="36" t="s">
        <v>47</v>
      </c>
      <c r="C4" s="37"/>
      <c r="D4" s="40">
        <f>'Економіка і планування виробниц'!AW6</f>
        <v>3</v>
      </c>
      <c r="E4" s="40">
        <f>'Захист інформації та безпека ПК'!U6</f>
        <v>3</v>
      </c>
      <c r="F4" s="40">
        <f>'Компютерні мережі'!CC6</f>
        <v>3</v>
      </c>
      <c r="G4" s="45">
        <f>'Організація баз даних'!BM6</f>
        <v>3</v>
      </c>
      <c r="H4" s="49">
        <f>'Основи програмної інженерії'!BM6</f>
        <v>4</v>
      </c>
      <c r="I4" s="40">
        <f>'Теорія ймовірності та математич'!AI6</f>
        <v>3</v>
      </c>
      <c r="J4" s="40">
        <f>'Соціологія'!AE6</f>
        <v>3</v>
      </c>
      <c r="K4" s="49">
        <f>'Технічне обслуговування ЕОМ'!BM6</f>
        <v>3</v>
      </c>
      <c r="L4" s="49">
        <f>'Технічне обслуговування ЕОМ'!BO6</f>
        <v>3</v>
      </c>
      <c r="M4" s="56">
        <v>5.0</v>
      </c>
      <c r="N4" s="63">
        <f t="shared" ref="N4:N13" si="1">sum(D4:L4)/10</f>
        <v>2.8</v>
      </c>
      <c r="O4" s="64"/>
      <c r="P4" s="69">
        <f t="shared" ref="P4:P13" si="2">N4*0.9+O4*0.1</f>
        <v>2.52</v>
      </c>
      <c r="Q4" s="11"/>
      <c r="R4" s="11"/>
      <c r="S4" s="11"/>
      <c r="T4" s="11"/>
      <c r="U4" s="11"/>
    </row>
    <row r="5">
      <c r="A5" s="72">
        <v>6.0</v>
      </c>
      <c r="B5" s="36" t="s">
        <v>75</v>
      </c>
      <c r="C5" s="37"/>
      <c r="D5" s="38">
        <f>'Економіка і планування виробниц'!AW9</f>
        <v>5</v>
      </c>
      <c r="E5" s="40">
        <f>'Захист інформації та безпека ПК'!U9</f>
        <v>5</v>
      </c>
      <c r="F5" s="40">
        <f>'Компютерні мережі'!CC9</f>
        <v>5</v>
      </c>
      <c r="G5" s="45">
        <f>'Організація баз даних'!BM9</f>
        <v>5</v>
      </c>
      <c r="H5" s="49">
        <f>'Основи програмної інженерії'!BM9</f>
        <v>5</v>
      </c>
      <c r="I5" s="40">
        <f>'Теорія ймовірності та математич'!AI9</f>
        <v>4</v>
      </c>
      <c r="J5" s="40">
        <f>'Соціологія'!AE9</f>
        <v>5</v>
      </c>
      <c r="K5" s="49">
        <f>'Технічне обслуговування ЕОМ'!BM9</f>
        <v>5</v>
      </c>
      <c r="L5" s="49">
        <f>'Технічне обслуговування ЕОМ'!BO9</f>
        <v>5</v>
      </c>
      <c r="M5" s="56">
        <v>5.0</v>
      </c>
      <c r="N5" s="63">
        <f t="shared" si="1"/>
        <v>4.4</v>
      </c>
      <c r="O5" s="64"/>
      <c r="P5" s="69">
        <f t="shared" si="2"/>
        <v>3.96</v>
      </c>
      <c r="Q5" s="11"/>
      <c r="R5" s="11"/>
      <c r="S5" s="11"/>
      <c r="T5" s="11"/>
      <c r="U5" s="11"/>
    </row>
    <row r="6">
      <c r="A6" s="32">
        <v>7.0</v>
      </c>
      <c r="B6" s="36" t="s">
        <v>82</v>
      </c>
      <c r="C6" s="37"/>
      <c r="D6" s="38">
        <f>'Економіка і планування виробниц'!AW10</f>
        <v>4</v>
      </c>
      <c r="E6" s="40">
        <f>'Захист інформації та безпека ПК'!U10</f>
        <v>3</v>
      </c>
      <c r="F6" s="40">
        <f>'Компютерні мережі'!CC10</f>
        <v>3</v>
      </c>
      <c r="G6" s="45">
        <f>'Організація баз даних'!BM10</f>
        <v>3</v>
      </c>
      <c r="H6" s="49">
        <f>'Основи програмної інженерії'!BM10</f>
        <v>4</v>
      </c>
      <c r="I6" s="40">
        <f>'Теорія ймовірності та математич'!AI10</f>
        <v>3</v>
      </c>
      <c r="J6" s="40">
        <f>'Соціологія'!AE10</f>
        <v>5</v>
      </c>
      <c r="K6" s="49">
        <f>'Технічне обслуговування ЕОМ'!BM10</f>
        <v>5</v>
      </c>
      <c r="L6" s="49">
        <f>'Технічне обслуговування ЕОМ'!BO10</f>
        <v>5</v>
      </c>
      <c r="M6" s="56">
        <v>3.0</v>
      </c>
      <c r="N6" s="63">
        <f t="shared" si="1"/>
        <v>3.5</v>
      </c>
      <c r="O6" s="64"/>
      <c r="P6" s="69">
        <f t="shared" si="2"/>
        <v>3.15</v>
      </c>
      <c r="Q6" s="11"/>
      <c r="R6" s="11"/>
      <c r="S6" s="11"/>
      <c r="T6" s="11"/>
      <c r="U6" s="11"/>
    </row>
    <row r="7">
      <c r="A7" s="72">
        <v>8.0</v>
      </c>
      <c r="B7" s="68" t="s">
        <v>86</v>
      </c>
      <c r="C7" s="37"/>
      <c r="D7" s="38">
        <f>'Економіка і планування виробниц'!AW11</f>
        <v>4</v>
      </c>
      <c r="E7" s="40">
        <f>'Захист інформації та безпека ПК'!U11</f>
        <v>4</v>
      </c>
      <c r="F7" s="40">
        <f>'Компютерні мережі'!CC11</f>
        <v>5</v>
      </c>
      <c r="G7" s="45">
        <f>'Організація баз даних'!BM11</f>
        <v>5</v>
      </c>
      <c r="H7" s="49">
        <f>'Основи програмної інженерії'!BM11</f>
        <v>5</v>
      </c>
      <c r="I7" s="40">
        <f>'Теорія ймовірності та математич'!AI11</f>
        <v>4</v>
      </c>
      <c r="J7" s="40">
        <f>'Соціологія'!AE11</f>
        <v>4</v>
      </c>
      <c r="K7" s="49">
        <f>'Технічне обслуговування ЕОМ'!BM11</f>
        <v>5</v>
      </c>
      <c r="L7" s="49">
        <f>'Технічне обслуговування ЕОМ'!BO11</f>
        <v>5</v>
      </c>
      <c r="M7" s="56">
        <v>5.0</v>
      </c>
      <c r="N7" s="63">
        <f t="shared" si="1"/>
        <v>4.1</v>
      </c>
      <c r="O7" s="64"/>
      <c r="P7" s="69">
        <f t="shared" si="2"/>
        <v>3.69</v>
      </c>
      <c r="Q7" s="11"/>
      <c r="R7" s="11"/>
      <c r="S7" s="11"/>
      <c r="T7" s="11"/>
      <c r="U7" s="11"/>
    </row>
    <row r="8">
      <c r="A8" s="72">
        <v>10.0</v>
      </c>
      <c r="B8" s="68" t="s">
        <v>92</v>
      </c>
      <c r="C8" s="37"/>
      <c r="D8" s="38" t="str">
        <f>'Економіка і планування виробниц'!AW13</f>
        <v>н/д</v>
      </c>
      <c r="E8" s="40" t="str">
        <f>'Захист інформації та безпека ПК'!U13</f>
        <v>н/а</v>
      </c>
      <c r="F8" s="40" t="str">
        <f>'Компютерні мережі'!CC13</f>
        <v>н/а</v>
      </c>
      <c r="G8" s="45" t="str">
        <f>'Організація баз даних'!BM13</f>
        <v>н/а</v>
      </c>
      <c r="H8" s="49">
        <f>'Основи програмної інженерії'!BM13</f>
        <v>3</v>
      </c>
      <c r="I8" s="40">
        <f>'Теорія ймовірності та математич'!AI13</f>
        <v>3</v>
      </c>
      <c r="J8" s="40">
        <f>'Соціологія'!AE13</f>
        <v>4</v>
      </c>
      <c r="K8" s="49">
        <f>'Технічне обслуговування ЕОМ'!BM13</f>
        <v>4</v>
      </c>
      <c r="L8" s="49">
        <f>'Технічне обслуговування ЕОМ'!BO13</f>
        <v>4</v>
      </c>
      <c r="M8" s="63"/>
      <c r="N8" s="63">
        <f t="shared" si="1"/>
        <v>1.8</v>
      </c>
      <c r="O8" s="64"/>
      <c r="P8" s="69">
        <f t="shared" si="2"/>
        <v>1.62</v>
      </c>
      <c r="Q8" s="5" t="s">
        <v>95</v>
      </c>
      <c r="R8" s="11"/>
      <c r="S8" s="11"/>
      <c r="T8" s="11"/>
      <c r="U8" s="11"/>
    </row>
    <row r="9">
      <c r="A9" s="32">
        <v>11.0</v>
      </c>
      <c r="B9" s="36" t="s">
        <v>96</v>
      </c>
      <c r="C9" s="37"/>
      <c r="D9" s="38">
        <f>'Економіка і планування виробниц'!AW14</f>
        <v>3</v>
      </c>
      <c r="E9" s="40">
        <f>'Захист інформації та безпека ПК'!U14</f>
        <v>3</v>
      </c>
      <c r="F9" s="40">
        <f>'Компютерні мережі'!CC14</f>
        <v>3</v>
      </c>
      <c r="G9" s="45">
        <f>'Організація баз даних'!BM14</f>
        <v>3</v>
      </c>
      <c r="H9" s="49">
        <f>'Основи програмної інженерії'!BM14</f>
        <v>3</v>
      </c>
      <c r="I9" s="40">
        <f>'Теорія ймовірності та математич'!AI14</f>
        <v>3</v>
      </c>
      <c r="J9" s="91">
        <v>3.0</v>
      </c>
      <c r="K9" s="49">
        <f>'Технічне обслуговування ЕОМ'!BM14</f>
        <v>3</v>
      </c>
      <c r="L9" s="49">
        <f>'Технічне обслуговування ЕОМ'!BO14</f>
        <v>3</v>
      </c>
      <c r="M9" s="56">
        <v>4.0</v>
      </c>
      <c r="N9" s="63">
        <f t="shared" si="1"/>
        <v>2.7</v>
      </c>
      <c r="O9" s="64"/>
      <c r="P9" s="69">
        <f t="shared" si="2"/>
        <v>2.43</v>
      </c>
      <c r="Q9" s="11"/>
      <c r="R9" s="11"/>
      <c r="S9" s="11"/>
      <c r="T9" s="11"/>
      <c r="U9" s="11"/>
    </row>
    <row r="10">
      <c r="A10" s="32">
        <v>17.0</v>
      </c>
      <c r="B10" s="36" t="s">
        <v>102</v>
      </c>
      <c r="C10" s="29"/>
      <c r="D10" s="40">
        <f>'Економіка і планування виробниц'!AW20</f>
        <v>3</v>
      </c>
      <c r="E10" s="40">
        <f>'Захист інформації та безпека ПК'!U20</f>
        <v>3</v>
      </c>
      <c r="F10" s="40">
        <f>'Компютерні мережі'!CC20</f>
        <v>3</v>
      </c>
      <c r="G10" s="45">
        <f>'Організація баз даних'!BM20</f>
        <v>3</v>
      </c>
      <c r="H10" s="49">
        <f>'Основи програмної інженерії'!BM20</f>
        <v>3</v>
      </c>
      <c r="I10" s="40">
        <f>'Теорія ймовірності та математич'!AI20</f>
        <v>3</v>
      </c>
      <c r="J10" s="40">
        <f>'Соціологія'!AE20</f>
        <v>4</v>
      </c>
      <c r="K10" s="49">
        <f>'Технічне обслуговування ЕОМ'!BM20</f>
        <v>3</v>
      </c>
      <c r="L10" s="49">
        <f>'Технічне обслуговування ЕОМ'!BO20</f>
        <v>3</v>
      </c>
      <c r="M10" s="56">
        <v>3.0</v>
      </c>
      <c r="N10" s="63">
        <f t="shared" si="1"/>
        <v>2.8</v>
      </c>
      <c r="O10" s="64"/>
      <c r="P10" s="69">
        <f t="shared" si="2"/>
        <v>2.52</v>
      </c>
      <c r="Q10" s="11"/>
      <c r="R10" s="11"/>
      <c r="S10" s="11"/>
      <c r="T10" s="11"/>
      <c r="U10" s="11"/>
    </row>
    <row r="11">
      <c r="A11" s="72">
        <v>18.0</v>
      </c>
      <c r="B11" s="36" t="s">
        <v>108</v>
      </c>
      <c r="C11" s="1"/>
      <c r="D11" s="97">
        <v>3.0</v>
      </c>
      <c r="E11" s="97">
        <v>3.0</v>
      </c>
      <c r="F11" s="40">
        <f>'Компютерні мережі'!CC21</f>
        <v>3</v>
      </c>
      <c r="G11" s="45">
        <f>'Організація баз даних'!BM21</f>
        <v>3</v>
      </c>
      <c r="H11" s="49">
        <f>'Основи програмної інженерії'!BM21</f>
        <v>3</v>
      </c>
      <c r="I11" s="40">
        <f>'Теорія ймовірності та математич'!AI21</f>
        <v>3</v>
      </c>
      <c r="J11" s="97">
        <v>3.0</v>
      </c>
      <c r="K11" s="49">
        <f>'Технічне обслуговування ЕОМ'!BM21</f>
        <v>3</v>
      </c>
      <c r="L11" s="49">
        <f>'Технічне обслуговування ЕОМ'!BO21</f>
        <v>4</v>
      </c>
      <c r="M11" s="56">
        <v>3.0</v>
      </c>
      <c r="N11" s="63">
        <f t="shared" si="1"/>
        <v>2.8</v>
      </c>
      <c r="O11" s="64"/>
      <c r="P11" s="69">
        <f t="shared" si="2"/>
        <v>2.52</v>
      </c>
      <c r="Q11" s="104">
        <v>4.0</v>
      </c>
      <c r="R11" s="11"/>
      <c r="S11" s="11"/>
      <c r="T11" s="11"/>
      <c r="U11" s="11"/>
    </row>
    <row r="12">
      <c r="A12" s="32">
        <v>19.0</v>
      </c>
      <c r="B12" s="36" t="s">
        <v>115</v>
      </c>
      <c r="C12" s="1"/>
      <c r="D12" s="40">
        <f>'Економіка і планування виробниц'!AW22</f>
        <v>4</v>
      </c>
      <c r="E12" s="40">
        <f>'Захист інформації та безпека ПК'!U22</f>
        <v>4</v>
      </c>
      <c r="F12" s="40">
        <f>'Компютерні мережі'!CC22</f>
        <v>5</v>
      </c>
      <c r="G12" s="45">
        <f>'Організація баз даних'!BM22</f>
        <v>5</v>
      </c>
      <c r="H12" s="49">
        <f>'Основи програмної інженерії'!BM22</f>
        <v>5</v>
      </c>
      <c r="I12" s="40">
        <f>'Теорія ймовірності та математич'!AI22</f>
        <v>4</v>
      </c>
      <c r="J12" s="40">
        <f>'Соціологія'!AE22</f>
        <v>5</v>
      </c>
      <c r="K12" s="49">
        <f>'Технічне обслуговування ЕОМ'!BM22</f>
        <v>5</v>
      </c>
      <c r="L12" s="49">
        <f>'Технічне обслуговування ЕОМ'!BO22</f>
        <v>5</v>
      </c>
      <c r="M12" s="56">
        <v>5.0</v>
      </c>
      <c r="N12" s="63">
        <f t="shared" si="1"/>
        <v>4.2</v>
      </c>
      <c r="O12" s="64"/>
      <c r="P12" s="69">
        <f t="shared" si="2"/>
        <v>3.78</v>
      </c>
      <c r="Q12" s="11"/>
      <c r="R12" s="11"/>
      <c r="S12" s="11"/>
      <c r="T12" s="11"/>
      <c r="U12" s="11"/>
    </row>
    <row r="13">
      <c r="A13" s="72">
        <v>20.0</v>
      </c>
      <c r="B13" s="36" t="s">
        <v>121</v>
      </c>
      <c r="C13" s="1"/>
      <c r="D13" s="40">
        <f>'Економіка і планування виробниц'!AW23</f>
        <v>3</v>
      </c>
      <c r="E13" s="40" t="str">
        <f>'Захист інформації та безпека ПК'!U23</f>
        <v>н/а</v>
      </c>
      <c r="F13" s="40" t="str">
        <f>'Компютерні мережі'!CC23</f>
        <v>н/а</v>
      </c>
      <c r="G13" s="45">
        <f>'Організація баз даних'!BM23</f>
        <v>3</v>
      </c>
      <c r="H13" s="49">
        <f>'Основи програмної інженерії'!BM23</f>
        <v>3</v>
      </c>
      <c r="I13" s="40" t="str">
        <f>'Теорія ймовірності та математич'!AI23</f>
        <v>н/а</v>
      </c>
      <c r="J13" s="97">
        <v>3.0</v>
      </c>
      <c r="K13" s="115" t="s">
        <v>78</v>
      </c>
      <c r="L13" s="115" t="s">
        <v>125</v>
      </c>
      <c r="M13" s="63"/>
      <c r="N13" s="63">
        <f t="shared" si="1"/>
        <v>1.2</v>
      </c>
      <c r="O13" s="64"/>
      <c r="P13" s="69">
        <f t="shared" si="2"/>
        <v>1.08</v>
      </c>
      <c r="Q13" s="5" t="s">
        <v>95</v>
      </c>
      <c r="R13" s="11"/>
      <c r="S13" s="11"/>
      <c r="T13" s="11"/>
      <c r="U13" s="11"/>
    </row>
    <row r="14">
      <c r="A14" s="11"/>
      <c r="B14" s="11"/>
      <c r="C14" s="116"/>
      <c r="D14" s="71" t="s">
        <v>127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5"/>
    <col customWidth="1" min="2" max="2" width="42.13"/>
    <col customWidth="1" min="3" max="3" width="4.5"/>
    <col customWidth="1" min="4" max="4" width="4.38"/>
    <col customWidth="1" min="5" max="5" width="3.5"/>
    <col customWidth="1" min="6" max="6" width="4.0"/>
    <col customWidth="1" min="7" max="7" width="3.75"/>
    <col customWidth="1" min="8" max="8" width="3.5"/>
    <col customWidth="1" min="9" max="10" width="3.63"/>
    <col customWidth="1" min="11" max="11" width="3.88"/>
    <col customWidth="1" min="12" max="14" width="4.13"/>
    <col customWidth="1" min="15" max="15" width="4.25"/>
    <col customWidth="1" min="16" max="16" width="4.63"/>
    <col customWidth="1" min="17" max="17" width="4.25"/>
    <col customWidth="1" min="18" max="18" width="3.63"/>
    <col customWidth="1" min="19" max="19" width="3.75"/>
    <col customWidth="1" min="20" max="20" width="4.13"/>
    <col customWidth="1" min="21" max="21" width="4.0"/>
    <col customWidth="1" min="22" max="22" width="3.63"/>
    <col customWidth="1" min="23" max="24" width="4.0"/>
    <col customWidth="1" min="25" max="26" width="4.13"/>
    <col customWidth="1" min="27" max="29" width="4.25"/>
    <col customWidth="1" min="30" max="30" width="4.13"/>
    <col customWidth="1" min="31" max="46" width="4.0"/>
    <col customWidth="1" min="47" max="47" width="4.25"/>
    <col customWidth="1" min="48" max="48" width="4.0"/>
    <col customWidth="1" min="49" max="49" width="6.0"/>
  </cols>
  <sheetData>
    <row r="1" ht="24.75" customHeight="1">
      <c r="A1" s="12"/>
      <c r="B1" s="15" t="s">
        <v>29</v>
      </c>
      <c r="C1" s="18" t="s">
        <v>5</v>
      </c>
      <c r="D1" s="20"/>
      <c r="E1" s="20"/>
      <c r="F1" s="20"/>
      <c r="G1" s="20"/>
      <c r="H1" s="20"/>
      <c r="I1" s="20"/>
      <c r="J1" s="20"/>
      <c r="K1" s="23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2"/>
    </row>
    <row r="2" ht="18.0" customHeight="1">
      <c r="A2" s="12"/>
      <c r="B2" s="31" t="s">
        <v>41</v>
      </c>
      <c r="C2" s="34" t="s">
        <v>44</v>
      </c>
      <c r="D2" s="20"/>
      <c r="E2" s="20"/>
      <c r="F2" s="20"/>
      <c r="G2" s="20"/>
      <c r="H2" s="20"/>
      <c r="I2" s="20"/>
      <c r="J2" s="20"/>
      <c r="K2" s="23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2"/>
    </row>
    <row r="3" ht="70.5" customHeight="1">
      <c r="A3" s="39" t="s">
        <v>37</v>
      </c>
      <c r="B3" s="41" t="s">
        <v>40</v>
      </c>
      <c r="C3" s="42">
        <v>45944.0</v>
      </c>
      <c r="D3" s="43">
        <v>45947.0</v>
      </c>
      <c r="E3" s="44">
        <v>45951.0</v>
      </c>
      <c r="F3" s="44">
        <v>45954.0</v>
      </c>
      <c r="G3" s="46">
        <v>45958.0</v>
      </c>
      <c r="H3" s="44">
        <v>45961.0</v>
      </c>
      <c r="I3" s="48">
        <v>45962.0</v>
      </c>
      <c r="J3" s="48">
        <v>45965.0</v>
      </c>
      <c r="K3" s="51">
        <v>45968.0</v>
      </c>
      <c r="L3" s="52">
        <v>45972.0</v>
      </c>
      <c r="M3" s="52">
        <v>45975.0</v>
      </c>
      <c r="N3" s="44">
        <v>45979.0</v>
      </c>
      <c r="O3" s="52">
        <v>45982.0</v>
      </c>
      <c r="P3" s="52">
        <v>45986.0</v>
      </c>
      <c r="Q3" s="52">
        <v>45989.0</v>
      </c>
      <c r="R3" s="53">
        <v>45993.0</v>
      </c>
      <c r="S3" s="54" t="s">
        <v>58</v>
      </c>
      <c r="T3" s="57" t="s">
        <v>61</v>
      </c>
      <c r="U3" s="53">
        <v>45996.0</v>
      </c>
      <c r="V3" s="53">
        <v>46000.0</v>
      </c>
      <c r="W3" s="53">
        <v>46003.0</v>
      </c>
      <c r="X3" s="53">
        <v>46004.0</v>
      </c>
      <c r="Y3" s="53">
        <v>46007.0</v>
      </c>
      <c r="Z3" s="53">
        <v>46010.0</v>
      </c>
      <c r="AA3" s="54" t="s">
        <v>58</v>
      </c>
      <c r="AB3" s="57" t="s">
        <v>61</v>
      </c>
      <c r="AC3" s="59" t="s">
        <v>62</v>
      </c>
      <c r="AD3" s="60"/>
      <c r="AE3" s="62" t="s">
        <v>66</v>
      </c>
      <c r="AF3" s="60"/>
      <c r="AG3" s="60"/>
      <c r="AH3" s="60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65"/>
    </row>
    <row r="4">
      <c r="A4" s="66" t="s">
        <v>69</v>
      </c>
      <c r="B4" s="68" t="s">
        <v>45</v>
      </c>
      <c r="C4" s="70" t="s">
        <v>72</v>
      </c>
      <c r="D4" s="70" t="s">
        <v>74</v>
      </c>
      <c r="E4" s="70" t="s">
        <v>72</v>
      </c>
      <c r="F4" s="70" t="s">
        <v>74</v>
      </c>
      <c r="G4" s="70" t="s">
        <v>72</v>
      </c>
      <c r="H4" s="73" t="s">
        <v>72</v>
      </c>
      <c r="I4" s="73" t="s">
        <v>72</v>
      </c>
      <c r="J4" s="73" t="s">
        <v>72</v>
      </c>
      <c r="K4" s="73" t="s">
        <v>72</v>
      </c>
      <c r="L4" s="73" t="s">
        <v>72</v>
      </c>
      <c r="M4" s="73" t="s">
        <v>72</v>
      </c>
      <c r="N4" s="73" t="s">
        <v>72</v>
      </c>
      <c r="O4" s="73" t="s">
        <v>72</v>
      </c>
      <c r="P4" s="73" t="s">
        <v>72</v>
      </c>
      <c r="Q4" s="73" t="s">
        <v>72</v>
      </c>
      <c r="R4" s="73" t="s">
        <v>72</v>
      </c>
      <c r="S4" s="76" t="s">
        <v>78</v>
      </c>
      <c r="T4" s="77"/>
      <c r="U4" s="73" t="s">
        <v>72</v>
      </c>
      <c r="V4" s="73" t="s">
        <v>72</v>
      </c>
      <c r="W4" s="73" t="s">
        <v>72</v>
      </c>
      <c r="X4" s="73" t="s">
        <v>72</v>
      </c>
      <c r="Y4" s="73" t="s">
        <v>72</v>
      </c>
      <c r="Z4" s="73" t="s">
        <v>72</v>
      </c>
      <c r="AA4" s="76" t="s">
        <v>78</v>
      </c>
      <c r="AB4" s="77"/>
      <c r="AC4" s="78" t="s">
        <v>78</v>
      </c>
      <c r="AD4" s="77"/>
      <c r="AE4" s="79" t="s">
        <v>78</v>
      </c>
      <c r="AF4" s="71" t="s">
        <v>73</v>
      </c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80"/>
    </row>
    <row r="5">
      <c r="A5" s="66" t="s">
        <v>79</v>
      </c>
      <c r="B5" s="68" t="s">
        <v>76</v>
      </c>
      <c r="C5" s="70" t="s">
        <v>72</v>
      </c>
      <c r="D5" s="70" t="s">
        <v>74</v>
      </c>
      <c r="E5" s="70" t="s">
        <v>72</v>
      </c>
      <c r="F5" s="70" t="s">
        <v>74</v>
      </c>
      <c r="G5" s="70" t="s">
        <v>72</v>
      </c>
      <c r="H5" s="73" t="s">
        <v>72</v>
      </c>
      <c r="I5" s="73" t="s">
        <v>72</v>
      </c>
      <c r="J5" s="73" t="s">
        <v>72</v>
      </c>
      <c r="K5" s="73" t="s">
        <v>72</v>
      </c>
      <c r="L5" s="73" t="s">
        <v>72</v>
      </c>
      <c r="M5" s="73" t="s">
        <v>72</v>
      </c>
      <c r="N5" s="73" t="s">
        <v>72</v>
      </c>
      <c r="O5" s="73" t="s">
        <v>72</v>
      </c>
      <c r="P5" s="73" t="s">
        <v>72</v>
      </c>
      <c r="Q5" s="73" t="s">
        <v>72</v>
      </c>
      <c r="R5" s="73" t="s">
        <v>72</v>
      </c>
      <c r="S5" s="76" t="s">
        <v>78</v>
      </c>
      <c r="T5" s="77"/>
      <c r="U5" s="73" t="s">
        <v>72</v>
      </c>
      <c r="V5" s="73" t="s">
        <v>72</v>
      </c>
      <c r="W5" s="73" t="s">
        <v>72</v>
      </c>
      <c r="X5" s="73" t="s">
        <v>72</v>
      </c>
      <c r="Y5" s="73" t="s">
        <v>72</v>
      </c>
      <c r="Z5" s="73" t="s">
        <v>72</v>
      </c>
      <c r="AA5" s="76" t="s">
        <v>78</v>
      </c>
      <c r="AB5" s="77"/>
      <c r="AC5" s="78" t="s">
        <v>78</v>
      </c>
      <c r="AD5" s="77"/>
      <c r="AE5" s="79" t="s">
        <v>78</v>
      </c>
      <c r="AF5" s="71" t="s">
        <v>80</v>
      </c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80"/>
    </row>
    <row r="6">
      <c r="A6" s="39" t="s">
        <v>83</v>
      </c>
      <c r="B6" s="36" t="s">
        <v>47</v>
      </c>
      <c r="C6" s="70" t="s">
        <v>72</v>
      </c>
      <c r="D6" s="70">
        <v>1.0</v>
      </c>
      <c r="E6" s="70" t="s">
        <v>72</v>
      </c>
      <c r="F6" s="70">
        <v>1.0</v>
      </c>
      <c r="G6" s="70" t="s">
        <v>72</v>
      </c>
      <c r="H6" s="73" t="s">
        <v>72</v>
      </c>
      <c r="I6" s="73" t="s">
        <v>72</v>
      </c>
      <c r="J6" s="77"/>
      <c r="K6" s="70">
        <v>3.0</v>
      </c>
      <c r="L6" s="77"/>
      <c r="M6" s="70">
        <v>3.0</v>
      </c>
      <c r="N6" s="77"/>
      <c r="O6" s="70">
        <v>3.0</v>
      </c>
      <c r="P6" s="77"/>
      <c r="Q6" s="70">
        <v>3.0</v>
      </c>
      <c r="R6" s="70">
        <v>3.0</v>
      </c>
      <c r="S6" s="83">
        <v>3.0</v>
      </c>
      <c r="T6" s="77"/>
      <c r="U6" s="73" t="s">
        <v>72</v>
      </c>
      <c r="V6" s="70">
        <v>3.0</v>
      </c>
      <c r="W6" s="70" t="s">
        <v>72</v>
      </c>
      <c r="X6" s="70">
        <v>3.0</v>
      </c>
      <c r="Y6" s="77"/>
      <c r="Z6" s="70">
        <v>3.0</v>
      </c>
      <c r="AA6" s="83">
        <v>3.0</v>
      </c>
      <c r="AB6" s="77"/>
      <c r="AC6" s="84">
        <v>3.0</v>
      </c>
      <c r="AD6" s="77"/>
      <c r="AE6" s="85">
        <v>3.0</v>
      </c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80"/>
    </row>
    <row r="7">
      <c r="A7" s="66" t="s">
        <v>84</v>
      </c>
      <c r="B7" s="68" t="s">
        <v>85</v>
      </c>
      <c r="C7" s="70" t="s">
        <v>72</v>
      </c>
      <c r="D7" s="70" t="s">
        <v>74</v>
      </c>
      <c r="E7" s="70" t="s">
        <v>72</v>
      </c>
      <c r="F7" s="70" t="s">
        <v>74</v>
      </c>
      <c r="G7" s="70" t="s">
        <v>72</v>
      </c>
      <c r="H7" s="73" t="s">
        <v>72</v>
      </c>
      <c r="I7" s="73" t="s">
        <v>72</v>
      </c>
      <c r="J7" s="73" t="s">
        <v>72</v>
      </c>
      <c r="K7" s="73" t="s">
        <v>72</v>
      </c>
      <c r="L7" s="73" t="s">
        <v>72</v>
      </c>
      <c r="M7" s="73" t="s">
        <v>72</v>
      </c>
      <c r="N7" s="73" t="s">
        <v>72</v>
      </c>
      <c r="O7" s="73" t="s">
        <v>72</v>
      </c>
      <c r="P7" s="73" t="s">
        <v>72</v>
      </c>
      <c r="Q7" s="73" t="s">
        <v>72</v>
      </c>
      <c r="R7" s="73" t="s">
        <v>72</v>
      </c>
      <c r="S7" s="76" t="s">
        <v>78</v>
      </c>
      <c r="T7" s="77"/>
      <c r="U7" s="73" t="s">
        <v>72</v>
      </c>
      <c r="V7" s="73" t="s">
        <v>72</v>
      </c>
      <c r="W7" s="73" t="s">
        <v>72</v>
      </c>
      <c r="X7" s="73" t="s">
        <v>72</v>
      </c>
      <c r="Y7" s="73" t="s">
        <v>72</v>
      </c>
      <c r="Z7" s="73" t="s">
        <v>72</v>
      </c>
      <c r="AA7" s="76" t="s">
        <v>78</v>
      </c>
      <c r="AB7" s="77"/>
      <c r="AC7" s="78" t="s">
        <v>78</v>
      </c>
      <c r="AD7" s="77"/>
      <c r="AE7" s="79" t="s">
        <v>78</v>
      </c>
      <c r="AF7" s="71" t="s">
        <v>87</v>
      </c>
      <c r="AG7" s="11"/>
      <c r="AH7" s="11"/>
      <c r="AI7" s="11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80"/>
    </row>
    <row r="8">
      <c r="A8" s="39" t="s">
        <v>88</v>
      </c>
      <c r="B8" s="36" t="s">
        <v>89</v>
      </c>
      <c r="C8" s="70" t="s">
        <v>72</v>
      </c>
      <c r="D8" s="70" t="s">
        <v>74</v>
      </c>
      <c r="E8" s="70" t="s">
        <v>72</v>
      </c>
      <c r="F8" s="86" t="s">
        <v>74</v>
      </c>
      <c r="G8" s="86" t="s">
        <v>72</v>
      </c>
      <c r="H8" s="87" t="s">
        <v>72</v>
      </c>
      <c r="I8" s="87" t="s">
        <v>72</v>
      </c>
      <c r="J8" s="87" t="s">
        <v>72</v>
      </c>
      <c r="K8" s="87" t="s">
        <v>72</v>
      </c>
      <c r="L8" s="87" t="s">
        <v>72</v>
      </c>
      <c r="M8" s="87" t="s">
        <v>72</v>
      </c>
      <c r="N8" s="87" t="s">
        <v>72</v>
      </c>
      <c r="O8" s="87" t="s">
        <v>72</v>
      </c>
      <c r="P8" s="87" t="s">
        <v>72</v>
      </c>
      <c r="Q8" s="87" t="s">
        <v>72</v>
      </c>
      <c r="R8" s="73" t="s">
        <v>72</v>
      </c>
      <c r="S8" s="76" t="s">
        <v>78</v>
      </c>
      <c r="T8" s="77"/>
      <c r="U8" s="73" t="s">
        <v>72</v>
      </c>
      <c r="V8" s="73" t="s">
        <v>72</v>
      </c>
      <c r="W8" s="73" t="s">
        <v>72</v>
      </c>
      <c r="X8" s="73" t="s">
        <v>72</v>
      </c>
      <c r="Y8" s="73" t="s">
        <v>72</v>
      </c>
      <c r="Z8" s="73" t="s">
        <v>72</v>
      </c>
      <c r="AA8" s="76" t="s">
        <v>78</v>
      </c>
      <c r="AB8" s="77"/>
      <c r="AC8" s="78" t="s">
        <v>78</v>
      </c>
      <c r="AD8" s="77"/>
      <c r="AE8" s="79" t="s">
        <v>78</v>
      </c>
      <c r="AF8" s="71" t="s">
        <v>90</v>
      </c>
      <c r="AG8" s="11"/>
      <c r="AH8" s="11"/>
      <c r="AI8" s="11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80"/>
    </row>
    <row r="9">
      <c r="A9" s="39" t="s">
        <v>91</v>
      </c>
      <c r="B9" s="36" t="s">
        <v>75</v>
      </c>
      <c r="C9" s="77"/>
      <c r="D9" s="70">
        <v>4.0</v>
      </c>
      <c r="E9" s="70">
        <v>4.0</v>
      </c>
      <c r="F9" s="86">
        <v>4.0</v>
      </c>
      <c r="G9" s="86">
        <v>4.0</v>
      </c>
      <c r="H9" s="86">
        <v>4.0</v>
      </c>
      <c r="I9" s="88"/>
      <c r="J9" s="88"/>
      <c r="K9" s="86">
        <v>4.0</v>
      </c>
      <c r="L9" s="86">
        <v>4.0</v>
      </c>
      <c r="M9" s="86">
        <v>3.0</v>
      </c>
      <c r="N9" s="89"/>
      <c r="O9" s="86">
        <v>4.0</v>
      </c>
      <c r="P9" s="86">
        <v>4.0</v>
      </c>
      <c r="Q9" s="86">
        <v>4.0</v>
      </c>
      <c r="R9" s="70">
        <v>4.0</v>
      </c>
      <c r="S9" s="83">
        <v>4.0</v>
      </c>
      <c r="T9" s="77"/>
      <c r="U9" s="70">
        <v>4.0</v>
      </c>
      <c r="V9" s="77"/>
      <c r="W9" s="70">
        <v>4.0</v>
      </c>
      <c r="X9" s="77"/>
      <c r="Y9" s="70">
        <v>4.0</v>
      </c>
      <c r="Z9" s="70">
        <v>4.0</v>
      </c>
      <c r="AA9" s="83">
        <v>4.0</v>
      </c>
      <c r="AB9" s="77"/>
      <c r="AC9" s="84">
        <v>4.0</v>
      </c>
      <c r="AD9" s="77"/>
      <c r="AE9" s="85">
        <v>4.0</v>
      </c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80"/>
    </row>
    <row r="10">
      <c r="A10" s="39" t="s">
        <v>94</v>
      </c>
      <c r="B10" s="36" t="s">
        <v>82</v>
      </c>
      <c r="C10" s="77"/>
      <c r="D10" s="70">
        <v>3.0</v>
      </c>
      <c r="E10" s="70"/>
      <c r="F10" s="86" t="s">
        <v>74</v>
      </c>
      <c r="G10" s="86" t="s">
        <v>72</v>
      </c>
      <c r="H10" s="87"/>
      <c r="I10" s="87" t="s">
        <v>72</v>
      </c>
      <c r="J10" s="86" t="s">
        <v>72</v>
      </c>
      <c r="K10" s="86">
        <v>3.0</v>
      </c>
      <c r="L10" s="86" t="s">
        <v>72</v>
      </c>
      <c r="M10" s="86">
        <v>3.0</v>
      </c>
      <c r="N10" s="86" t="s">
        <v>72</v>
      </c>
      <c r="O10" s="86">
        <v>3.0</v>
      </c>
      <c r="P10" s="86" t="s">
        <v>72</v>
      </c>
      <c r="Q10" s="86">
        <v>3.0</v>
      </c>
      <c r="R10" s="70">
        <v>3.0</v>
      </c>
      <c r="S10" s="83">
        <v>3.0</v>
      </c>
      <c r="T10" s="77"/>
      <c r="U10" s="73" t="s">
        <v>72</v>
      </c>
      <c r="V10" s="70">
        <v>3.0</v>
      </c>
      <c r="W10" s="70">
        <v>3.0</v>
      </c>
      <c r="X10" s="77"/>
      <c r="Y10" s="70">
        <v>3.0</v>
      </c>
      <c r="Z10" s="70">
        <v>3.0</v>
      </c>
      <c r="AA10" s="83">
        <v>3.0</v>
      </c>
      <c r="AB10" s="77"/>
      <c r="AC10" s="84">
        <v>3.0</v>
      </c>
      <c r="AD10" s="77"/>
      <c r="AE10" s="85">
        <v>3.0</v>
      </c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80"/>
    </row>
    <row r="11">
      <c r="A11" s="39" t="s">
        <v>97</v>
      </c>
      <c r="B11" s="68" t="s">
        <v>86</v>
      </c>
      <c r="C11" s="77"/>
      <c r="D11" s="70">
        <v>1.0</v>
      </c>
      <c r="E11" s="70">
        <v>4.0</v>
      </c>
      <c r="F11" s="86">
        <v>4.0</v>
      </c>
      <c r="G11" s="86">
        <v>4.0</v>
      </c>
      <c r="H11" s="86">
        <v>4.0</v>
      </c>
      <c r="I11" s="88"/>
      <c r="J11" s="88"/>
      <c r="K11" s="86">
        <v>4.0</v>
      </c>
      <c r="L11" s="86">
        <v>4.0</v>
      </c>
      <c r="M11" s="86">
        <v>4.0</v>
      </c>
      <c r="N11" s="86">
        <v>4.0</v>
      </c>
      <c r="O11" s="86" t="s">
        <v>72</v>
      </c>
      <c r="P11" s="86" t="s">
        <v>98</v>
      </c>
      <c r="Q11" s="86" t="s">
        <v>99</v>
      </c>
      <c r="R11" s="70" t="s">
        <v>99</v>
      </c>
      <c r="S11" s="83">
        <v>4.0</v>
      </c>
      <c r="T11" s="77"/>
      <c r="U11" s="70">
        <v>4.0</v>
      </c>
      <c r="V11" s="70" t="s">
        <v>72</v>
      </c>
      <c r="W11" s="70" t="s">
        <v>72</v>
      </c>
      <c r="X11" s="70" t="s">
        <v>99</v>
      </c>
      <c r="Y11" s="70">
        <v>4.0</v>
      </c>
      <c r="Z11" s="70">
        <v>4.0</v>
      </c>
      <c r="AA11" s="83">
        <v>4.0</v>
      </c>
      <c r="AB11" s="77"/>
      <c r="AC11" s="84">
        <v>4.0</v>
      </c>
      <c r="AD11" s="77"/>
      <c r="AE11" s="85">
        <v>4.0</v>
      </c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80"/>
    </row>
    <row r="12">
      <c r="A12" s="66" t="s">
        <v>100</v>
      </c>
      <c r="B12" s="68" t="s">
        <v>101</v>
      </c>
      <c r="C12" s="70" t="s">
        <v>72</v>
      </c>
      <c r="D12" s="70" t="s">
        <v>74</v>
      </c>
      <c r="E12" s="70" t="s">
        <v>72</v>
      </c>
      <c r="F12" s="86" t="s">
        <v>74</v>
      </c>
      <c r="G12" s="86" t="s">
        <v>72</v>
      </c>
      <c r="H12" s="87" t="s">
        <v>72</v>
      </c>
      <c r="I12" s="87" t="s">
        <v>72</v>
      </c>
      <c r="J12" s="87" t="s">
        <v>72</v>
      </c>
      <c r="K12" s="87" t="s">
        <v>72</v>
      </c>
      <c r="L12" s="87" t="s">
        <v>72</v>
      </c>
      <c r="M12" s="87" t="s">
        <v>72</v>
      </c>
      <c r="N12" s="87" t="s">
        <v>72</v>
      </c>
      <c r="O12" s="87" t="s">
        <v>72</v>
      </c>
      <c r="P12" s="87" t="s">
        <v>72</v>
      </c>
      <c r="Q12" s="87" t="s">
        <v>72</v>
      </c>
      <c r="R12" s="73" t="s">
        <v>72</v>
      </c>
      <c r="S12" s="76" t="s">
        <v>78</v>
      </c>
      <c r="T12" s="77"/>
      <c r="U12" s="73" t="s">
        <v>72</v>
      </c>
      <c r="V12" s="73" t="s">
        <v>72</v>
      </c>
      <c r="W12" s="73" t="s">
        <v>72</v>
      </c>
      <c r="X12" s="73" t="s">
        <v>72</v>
      </c>
      <c r="Y12" s="73" t="s">
        <v>72</v>
      </c>
      <c r="Z12" s="73" t="s">
        <v>72</v>
      </c>
      <c r="AA12" s="76" t="s">
        <v>78</v>
      </c>
      <c r="AB12" s="77"/>
      <c r="AC12" s="78" t="s">
        <v>78</v>
      </c>
      <c r="AD12" s="77"/>
      <c r="AE12" s="79" t="s">
        <v>78</v>
      </c>
      <c r="AF12" s="71" t="s">
        <v>73</v>
      </c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80"/>
    </row>
    <row r="13">
      <c r="A13" s="39" t="s">
        <v>103</v>
      </c>
      <c r="B13" s="68" t="s">
        <v>92</v>
      </c>
      <c r="C13" s="70" t="s">
        <v>72</v>
      </c>
      <c r="D13" s="70" t="s">
        <v>74</v>
      </c>
      <c r="E13" s="86" t="s">
        <v>72</v>
      </c>
      <c r="F13" s="86" t="s">
        <v>98</v>
      </c>
      <c r="G13" s="86" t="s">
        <v>72</v>
      </c>
      <c r="H13" s="87" t="s">
        <v>72</v>
      </c>
      <c r="I13" s="86" t="s">
        <v>98</v>
      </c>
      <c r="J13" s="87" t="s">
        <v>72</v>
      </c>
      <c r="K13" s="87" t="s">
        <v>72</v>
      </c>
      <c r="L13" s="87" t="s">
        <v>72</v>
      </c>
      <c r="M13" s="87" t="s">
        <v>72</v>
      </c>
      <c r="N13" s="87" t="s">
        <v>72</v>
      </c>
      <c r="O13" s="86" t="s">
        <v>98</v>
      </c>
      <c r="P13" s="87" t="s">
        <v>72</v>
      </c>
      <c r="Q13" s="86" t="s">
        <v>98</v>
      </c>
      <c r="R13" s="73" t="s">
        <v>72</v>
      </c>
      <c r="S13" s="76" t="s">
        <v>78</v>
      </c>
      <c r="T13" s="77"/>
      <c r="U13" s="73" t="s">
        <v>72</v>
      </c>
      <c r="V13" s="73" t="s">
        <v>72</v>
      </c>
      <c r="W13" s="73" t="s">
        <v>72</v>
      </c>
      <c r="X13" s="73" t="s">
        <v>72</v>
      </c>
      <c r="Y13" s="73" t="s">
        <v>72</v>
      </c>
      <c r="Z13" s="73" t="s">
        <v>72</v>
      </c>
      <c r="AA13" s="76" t="s">
        <v>78</v>
      </c>
      <c r="AB13" s="77"/>
      <c r="AC13" s="78" t="s">
        <v>78</v>
      </c>
      <c r="AD13" s="77"/>
      <c r="AE13" s="79" t="s">
        <v>78</v>
      </c>
      <c r="AF13" s="70">
        <v>3.0</v>
      </c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80"/>
    </row>
    <row r="14">
      <c r="A14" s="39" t="s">
        <v>105</v>
      </c>
      <c r="B14" s="36" t="s">
        <v>96</v>
      </c>
      <c r="C14" s="70" t="s">
        <v>72</v>
      </c>
      <c r="D14" s="70" t="s">
        <v>74</v>
      </c>
      <c r="E14" s="70" t="s">
        <v>72</v>
      </c>
      <c r="F14" s="70">
        <v>1.0</v>
      </c>
      <c r="G14" s="70" t="s">
        <v>72</v>
      </c>
      <c r="H14" s="73" t="s">
        <v>72</v>
      </c>
      <c r="I14" s="73" t="s">
        <v>72</v>
      </c>
      <c r="J14" s="77"/>
      <c r="K14" s="70">
        <v>2.0</v>
      </c>
      <c r="L14" s="77"/>
      <c r="M14" s="77"/>
      <c r="N14" s="70" t="s">
        <v>72</v>
      </c>
      <c r="O14" s="70" t="s">
        <v>72</v>
      </c>
      <c r="P14" s="70" t="s">
        <v>72</v>
      </c>
      <c r="Q14" s="70" t="s">
        <v>72</v>
      </c>
      <c r="R14" s="70" t="s">
        <v>72</v>
      </c>
      <c r="S14" s="83">
        <v>3.0</v>
      </c>
      <c r="T14" s="77"/>
      <c r="U14" s="77"/>
      <c r="V14" s="70" t="s">
        <v>72</v>
      </c>
      <c r="W14" s="70" t="s">
        <v>72</v>
      </c>
      <c r="X14" s="70" t="s">
        <v>72</v>
      </c>
      <c r="Y14" s="70" t="s">
        <v>72</v>
      </c>
      <c r="Z14" s="70" t="s">
        <v>72</v>
      </c>
      <c r="AA14" s="83">
        <v>3.0</v>
      </c>
      <c r="AB14" s="77"/>
      <c r="AC14" s="84">
        <v>3.0</v>
      </c>
      <c r="AD14" s="77"/>
      <c r="AE14" s="85">
        <v>3.0</v>
      </c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80"/>
    </row>
    <row r="15">
      <c r="A15" s="66" t="s">
        <v>106</v>
      </c>
      <c r="B15" s="68" t="s">
        <v>107</v>
      </c>
      <c r="C15" s="70" t="s">
        <v>72</v>
      </c>
      <c r="D15" s="70" t="s">
        <v>74</v>
      </c>
      <c r="E15" s="70" t="s">
        <v>72</v>
      </c>
      <c r="F15" s="70" t="s">
        <v>74</v>
      </c>
      <c r="G15" s="70" t="s">
        <v>72</v>
      </c>
      <c r="H15" s="73" t="s">
        <v>72</v>
      </c>
      <c r="I15" s="73" t="s">
        <v>72</v>
      </c>
      <c r="J15" s="73" t="s">
        <v>72</v>
      </c>
      <c r="K15" s="73" t="s">
        <v>72</v>
      </c>
      <c r="L15" s="73" t="s">
        <v>72</v>
      </c>
      <c r="M15" s="73" t="s">
        <v>72</v>
      </c>
      <c r="N15" s="73" t="s">
        <v>72</v>
      </c>
      <c r="O15" s="73" t="s">
        <v>72</v>
      </c>
      <c r="P15" s="73" t="s">
        <v>72</v>
      </c>
      <c r="Q15" s="73" t="s">
        <v>72</v>
      </c>
      <c r="R15" s="73" t="s">
        <v>72</v>
      </c>
      <c r="S15" s="76" t="s">
        <v>78</v>
      </c>
      <c r="T15" s="77"/>
      <c r="U15" s="73" t="s">
        <v>72</v>
      </c>
      <c r="V15" s="73" t="s">
        <v>72</v>
      </c>
      <c r="W15" s="73" t="s">
        <v>72</v>
      </c>
      <c r="X15" s="73" t="s">
        <v>72</v>
      </c>
      <c r="Y15" s="73" t="s">
        <v>72</v>
      </c>
      <c r="Z15" s="73" t="s">
        <v>72</v>
      </c>
      <c r="AA15" s="76" t="s">
        <v>78</v>
      </c>
      <c r="AB15" s="77"/>
      <c r="AC15" s="78" t="s">
        <v>78</v>
      </c>
      <c r="AD15" s="77"/>
      <c r="AE15" s="79" t="s">
        <v>78</v>
      </c>
      <c r="AF15" s="71" t="s">
        <v>109</v>
      </c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80"/>
    </row>
    <row r="16">
      <c r="A16" s="66" t="s">
        <v>110</v>
      </c>
      <c r="B16" s="36" t="s">
        <v>111</v>
      </c>
      <c r="C16" s="70" t="s">
        <v>72</v>
      </c>
      <c r="D16" s="70" t="s">
        <v>74</v>
      </c>
      <c r="E16" s="70" t="s">
        <v>72</v>
      </c>
      <c r="F16" s="70" t="s">
        <v>74</v>
      </c>
      <c r="G16" s="70" t="s">
        <v>72</v>
      </c>
      <c r="H16" s="73" t="s">
        <v>72</v>
      </c>
      <c r="I16" s="73" t="s">
        <v>72</v>
      </c>
      <c r="J16" s="73" t="s">
        <v>72</v>
      </c>
      <c r="K16" s="73" t="s">
        <v>72</v>
      </c>
      <c r="L16" s="73" t="s">
        <v>72</v>
      </c>
      <c r="M16" s="73" t="s">
        <v>72</v>
      </c>
      <c r="N16" s="73" t="s">
        <v>72</v>
      </c>
      <c r="O16" s="73" t="s">
        <v>72</v>
      </c>
      <c r="P16" s="73" t="s">
        <v>72</v>
      </c>
      <c r="Q16" s="73" t="s">
        <v>72</v>
      </c>
      <c r="R16" s="73" t="s">
        <v>72</v>
      </c>
      <c r="S16" s="76" t="s">
        <v>78</v>
      </c>
      <c r="T16" s="77"/>
      <c r="U16" s="73" t="s">
        <v>72</v>
      </c>
      <c r="V16" s="73" t="s">
        <v>72</v>
      </c>
      <c r="W16" s="73" t="s">
        <v>72</v>
      </c>
      <c r="X16" s="73" t="s">
        <v>72</v>
      </c>
      <c r="Y16" s="73" t="s">
        <v>72</v>
      </c>
      <c r="Z16" s="73" t="s">
        <v>72</v>
      </c>
      <c r="AA16" s="76" t="s">
        <v>78</v>
      </c>
      <c r="AB16" s="77"/>
      <c r="AC16" s="78" t="s">
        <v>78</v>
      </c>
      <c r="AD16" s="77"/>
      <c r="AE16" s="79" t="s">
        <v>78</v>
      </c>
      <c r="AF16" s="71" t="s">
        <v>112</v>
      </c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80"/>
    </row>
    <row r="17">
      <c r="A17" s="66" t="s">
        <v>113</v>
      </c>
      <c r="B17" s="68" t="s">
        <v>114</v>
      </c>
      <c r="C17" s="70" t="s">
        <v>72</v>
      </c>
      <c r="D17" s="70" t="s">
        <v>74</v>
      </c>
      <c r="E17" s="70" t="s">
        <v>72</v>
      </c>
      <c r="F17" s="70" t="s">
        <v>74</v>
      </c>
      <c r="G17" s="70" t="s">
        <v>72</v>
      </c>
      <c r="H17" s="73" t="s">
        <v>72</v>
      </c>
      <c r="I17" s="73" t="s">
        <v>72</v>
      </c>
      <c r="J17" s="73" t="s">
        <v>72</v>
      </c>
      <c r="K17" s="73" t="s">
        <v>72</v>
      </c>
      <c r="L17" s="73" t="s">
        <v>72</v>
      </c>
      <c r="M17" s="73" t="s">
        <v>72</v>
      </c>
      <c r="N17" s="73" t="s">
        <v>72</v>
      </c>
      <c r="O17" s="73" t="s">
        <v>72</v>
      </c>
      <c r="P17" s="73" t="s">
        <v>72</v>
      </c>
      <c r="Q17" s="73" t="s">
        <v>72</v>
      </c>
      <c r="R17" s="73" t="s">
        <v>72</v>
      </c>
      <c r="S17" s="76" t="s">
        <v>78</v>
      </c>
      <c r="T17" s="77"/>
      <c r="U17" s="73" t="s">
        <v>72</v>
      </c>
      <c r="V17" s="73" t="s">
        <v>72</v>
      </c>
      <c r="W17" s="73" t="s">
        <v>72</v>
      </c>
      <c r="X17" s="73" t="s">
        <v>72</v>
      </c>
      <c r="Y17" s="73" t="s">
        <v>72</v>
      </c>
      <c r="Z17" s="73" t="s">
        <v>72</v>
      </c>
      <c r="AA17" s="76" t="s">
        <v>78</v>
      </c>
      <c r="AB17" s="77"/>
      <c r="AC17" s="78" t="s">
        <v>78</v>
      </c>
      <c r="AD17" s="77"/>
      <c r="AE17" s="79" t="s">
        <v>78</v>
      </c>
      <c r="AF17" s="71" t="s">
        <v>73</v>
      </c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80"/>
    </row>
    <row r="18" ht="19.5" customHeight="1">
      <c r="A18" s="66" t="s">
        <v>118</v>
      </c>
      <c r="B18" s="68" t="s">
        <v>119</v>
      </c>
      <c r="C18" s="70" t="s">
        <v>72</v>
      </c>
      <c r="D18" s="70" t="s">
        <v>74</v>
      </c>
      <c r="E18" s="70" t="s">
        <v>72</v>
      </c>
      <c r="F18" s="70" t="s">
        <v>74</v>
      </c>
      <c r="G18" s="70" t="s">
        <v>72</v>
      </c>
      <c r="H18" s="73" t="s">
        <v>72</v>
      </c>
      <c r="I18" s="73" t="s">
        <v>72</v>
      </c>
      <c r="J18" s="73" t="s">
        <v>72</v>
      </c>
      <c r="K18" s="73" t="s">
        <v>72</v>
      </c>
      <c r="L18" s="73" t="s">
        <v>72</v>
      </c>
      <c r="M18" s="73" t="s">
        <v>72</v>
      </c>
      <c r="N18" s="73" t="s">
        <v>72</v>
      </c>
      <c r="O18" s="73" t="s">
        <v>72</v>
      </c>
      <c r="P18" s="73" t="s">
        <v>72</v>
      </c>
      <c r="Q18" s="73" t="s">
        <v>72</v>
      </c>
      <c r="R18" s="73" t="s">
        <v>72</v>
      </c>
      <c r="S18" s="76" t="s">
        <v>78</v>
      </c>
      <c r="T18" s="77"/>
      <c r="U18" s="73" t="s">
        <v>72</v>
      </c>
      <c r="V18" s="73" t="s">
        <v>72</v>
      </c>
      <c r="W18" s="73" t="s">
        <v>72</v>
      </c>
      <c r="X18" s="73" t="s">
        <v>72</v>
      </c>
      <c r="Y18" s="73" t="s">
        <v>72</v>
      </c>
      <c r="Z18" s="73" t="s">
        <v>72</v>
      </c>
      <c r="AA18" s="76" t="s">
        <v>78</v>
      </c>
      <c r="AB18" s="77"/>
      <c r="AC18" s="78" t="s">
        <v>78</v>
      </c>
      <c r="AD18" s="77"/>
      <c r="AE18" s="79" t="s">
        <v>78</v>
      </c>
      <c r="AF18" s="71" t="s">
        <v>120</v>
      </c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80"/>
    </row>
    <row r="19">
      <c r="A19" s="39" t="s">
        <v>122</v>
      </c>
      <c r="B19" s="36" t="s">
        <v>123</v>
      </c>
      <c r="C19" s="70" t="s">
        <v>72</v>
      </c>
      <c r="D19" s="70" t="s">
        <v>74</v>
      </c>
      <c r="E19" s="70" t="s">
        <v>72</v>
      </c>
      <c r="F19" s="70" t="s">
        <v>72</v>
      </c>
      <c r="G19" s="70" t="s">
        <v>72</v>
      </c>
      <c r="H19" s="73" t="s">
        <v>72</v>
      </c>
      <c r="I19" s="73" t="s">
        <v>72</v>
      </c>
      <c r="J19" s="73" t="s">
        <v>72</v>
      </c>
      <c r="K19" s="73" t="s">
        <v>72</v>
      </c>
      <c r="L19" s="73" t="s">
        <v>72</v>
      </c>
      <c r="M19" s="73" t="s">
        <v>72</v>
      </c>
      <c r="N19" s="73" t="s">
        <v>72</v>
      </c>
      <c r="O19" s="73" t="s">
        <v>72</v>
      </c>
      <c r="P19" s="73" t="s">
        <v>72</v>
      </c>
      <c r="Q19" s="73" t="s">
        <v>72</v>
      </c>
      <c r="R19" s="73" t="s">
        <v>72</v>
      </c>
      <c r="S19" s="76" t="s">
        <v>78</v>
      </c>
      <c r="T19" s="77"/>
      <c r="U19" s="73" t="s">
        <v>72</v>
      </c>
      <c r="V19" s="73" t="s">
        <v>72</v>
      </c>
      <c r="W19" s="73" t="s">
        <v>72</v>
      </c>
      <c r="X19" s="73" t="s">
        <v>72</v>
      </c>
      <c r="Y19" s="73" t="s">
        <v>72</v>
      </c>
      <c r="Z19" s="73" t="s">
        <v>72</v>
      </c>
      <c r="AA19" s="76" t="s">
        <v>78</v>
      </c>
      <c r="AB19" s="77"/>
      <c r="AC19" s="78" t="s">
        <v>78</v>
      </c>
      <c r="AD19" s="77"/>
      <c r="AE19" s="79" t="s">
        <v>78</v>
      </c>
      <c r="AF19" s="71" t="s">
        <v>109</v>
      </c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80"/>
    </row>
    <row r="20">
      <c r="A20" s="39" t="s">
        <v>126</v>
      </c>
      <c r="B20" s="36" t="s">
        <v>102</v>
      </c>
      <c r="C20" s="70" t="s">
        <v>72</v>
      </c>
      <c r="D20" s="70" t="s">
        <v>74</v>
      </c>
      <c r="E20" s="70" t="s">
        <v>72</v>
      </c>
      <c r="F20" s="70" t="s">
        <v>72</v>
      </c>
      <c r="G20" s="70" t="s">
        <v>72</v>
      </c>
      <c r="H20" s="73" t="s">
        <v>72</v>
      </c>
      <c r="I20" s="73" t="s">
        <v>72</v>
      </c>
      <c r="J20" s="77"/>
      <c r="K20" s="70" t="s">
        <v>72</v>
      </c>
      <c r="L20" s="70" t="s">
        <v>72</v>
      </c>
      <c r="M20" s="70" t="s">
        <v>72</v>
      </c>
      <c r="N20" s="70" t="s">
        <v>72</v>
      </c>
      <c r="O20" s="70" t="s">
        <v>72</v>
      </c>
      <c r="P20" s="70" t="s">
        <v>72</v>
      </c>
      <c r="Q20" s="70" t="s">
        <v>72</v>
      </c>
      <c r="R20" s="70" t="s">
        <v>72</v>
      </c>
      <c r="S20" s="83">
        <v>3.0</v>
      </c>
      <c r="T20" s="77"/>
      <c r="U20" s="73" t="s">
        <v>72</v>
      </c>
      <c r="V20" s="70" t="s">
        <v>72</v>
      </c>
      <c r="W20" s="70" t="s">
        <v>72</v>
      </c>
      <c r="X20" s="70" t="s">
        <v>72</v>
      </c>
      <c r="Y20" s="70" t="s">
        <v>72</v>
      </c>
      <c r="Z20" s="70" t="s">
        <v>72</v>
      </c>
      <c r="AA20" s="83">
        <v>3.0</v>
      </c>
      <c r="AB20" s="77"/>
      <c r="AC20" s="84">
        <v>3.0</v>
      </c>
      <c r="AD20" s="77"/>
      <c r="AE20" s="85">
        <v>3.0</v>
      </c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80"/>
    </row>
    <row r="21">
      <c r="A21" s="39" t="s">
        <v>128</v>
      </c>
      <c r="B21" s="36" t="s">
        <v>108</v>
      </c>
      <c r="C21" s="77"/>
      <c r="D21" s="70" t="s">
        <v>74</v>
      </c>
      <c r="E21" s="70"/>
      <c r="F21" s="70">
        <v>3.0</v>
      </c>
      <c r="G21" s="70">
        <v>1.0</v>
      </c>
      <c r="H21" s="77"/>
      <c r="I21" s="73" t="s">
        <v>72</v>
      </c>
      <c r="J21" s="77"/>
      <c r="K21" s="70" t="s">
        <v>72</v>
      </c>
      <c r="L21" s="86" t="s">
        <v>129</v>
      </c>
      <c r="M21" s="86" t="s">
        <v>72</v>
      </c>
      <c r="N21" s="86"/>
      <c r="O21" s="86"/>
      <c r="P21" s="86" t="s">
        <v>129</v>
      </c>
      <c r="Q21" s="86" t="s">
        <v>129</v>
      </c>
      <c r="R21" s="70" t="s">
        <v>72</v>
      </c>
      <c r="S21" s="76" t="s">
        <v>78</v>
      </c>
      <c r="T21" s="86">
        <v>3.0</v>
      </c>
      <c r="U21" s="87" t="s">
        <v>72</v>
      </c>
      <c r="V21" s="86" t="s">
        <v>130</v>
      </c>
      <c r="W21" s="86" t="s">
        <v>72</v>
      </c>
      <c r="X21" s="86" t="s">
        <v>72</v>
      </c>
      <c r="Y21" s="86" t="s">
        <v>72</v>
      </c>
      <c r="Z21" s="70" t="s">
        <v>72</v>
      </c>
      <c r="AA21" s="76">
        <v>2.0</v>
      </c>
      <c r="AB21" s="86">
        <v>3.0</v>
      </c>
      <c r="AC21" s="78">
        <v>2.0</v>
      </c>
      <c r="AD21" s="77"/>
      <c r="AE21" s="79">
        <v>2.0</v>
      </c>
      <c r="AF21" s="86">
        <v>3.0</v>
      </c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80"/>
    </row>
    <row r="22">
      <c r="A22" s="39" t="s">
        <v>131</v>
      </c>
      <c r="B22" s="36" t="s">
        <v>115</v>
      </c>
      <c r="C22" s="77"/>
      <c r="D22" s="70" t="s">
        <v>98</v>
      </c>
      <c r="E22" s="70"/>
      <c r="F22" s="70" t="s">
        <v>99</v>
      </c>
      <c r="G22" s="70" t="s">
        <v>98</v>
      </c>
      <c r="H22" s="73" t="s">
        <v>98</v>
      </c>
      <c r="I22" s="73" t="s">
        <v>72</v>
      </c>
      <c r="J22" s="77"/>
      <c r="K22" s="73" t="s">
        <v>98</v>
      </c>
      <c r="L22" s="86">
        <v>4.0</v>
      </c>
      <c r="M22" s="86">
        <v>3.0</v>
      </c>
      <c r="N22" s="87" t="s">
        <v>98</v>
      </c>
      <c r="O22" s="86" t="s">
        <v>72</v>
      </c>
      <c r="P22" s="86" t="s">
        <v>129</v>
      </c>
      <c r="Q22" s="86" t="s">
        <v>129</v>
      </c>
      <c r="R22" s="73" t="s">
        <v>98</v>
      </c>
      <c r="S22" s="83">
        <v>3.0</v>
      </c>
      <c r="T22" s="77"/>
      <c r="U22" s="86" t="s">
        <v>129</v>
      </c>
      <c r="V22" s="86">
        <v>3.0</v>
      </c>
      <c r="W22" s="86" t="s">
        <v>72</v>
      </c>
      <c r="X22" s="87" t="s">
        <v>98</v>
      </c>
      <c r="Y22" s="86" t="s">
        <v>129</v>
      </c>
      <c r="Z22" s="73" t="s">
        <v>98</v>
      </c>
      <c r="AA22" s="83">
        <v>3.0</v>
      </c>
      <c r="AB22" s="77"/>
      <c r="AC22" s="84">
        <v>3.0</v>
      </c>
      <c r="AD22" s="77"/>
      <c r="AE22" s="85">
        <v>3.0</v>
      </c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80"/>
    </row>
    <row r="23">
      <c r="A23" s="117" t="s">
        <v>37</v>
      </c>
      <c r="B23" s="117" t="s">
        <v>132</v>
      </c>
      <c r="C23" s="118" t="s">
        <v>133</v>
      </c>
      <c r="D23" s="119" t="s">
        <v>134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120" t="s">
        <v>135</v>
      </c>
      <c r="AD23" s="121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</row>
    <row r="24">
      <c r="A24" s="124">
        <v>1.0</v>
      </c>
      <c r="B24" s="125">
        <v>45944.0</v>
      </c>
      <c r="C24" s="126">
        <v>2.0</v>
      </c>
      <c r="D24" s="127" t="s">
        <v>136</v>
      </c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9"/>
      <c r="T24" s="127" t="s">
        <v>137</v>
      </c>
      <c r="U24" s="128"/>
      <c r="V24" s="128"/>
      <c r="W24" s="128"/>
      <c r="X24" s="128"/>
      <c r="Y24" s="128"/>
      <c r="Z24" s="128"/>
      <c r="AA24" s="128"/>
      <c r="AB24" s="128"/>
      <c r="AC24" s="128"/>
      <c r="AD24" s="129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1"/>
    </row>
    <row r="25">
      <c r="A25" s="132">
        <v>2.0</v>
      </c>
      <c r="B25" s="133">
        <v>45947.0</v>
      </c>
      <c r="C25" s="134">
        <v>2.0</v>
      </c>
      <c r="D25" s="135" t="s">
        <v>138</v>
      </c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7"/>
      <c r="T25" s="135" t="s">
        <v>139</v>
      </c>
      <c r="U25" s="136"/>
      <c r="V25" s="136"/>
      <c r="W25" s="136"/>
      <c r="X25" s="136"/>
      <c r="Y25" s="136"/>
      <c r="Z25" s="136"/>
      <c r="AA25" s="136"/>
      <c r="AB25" s="136"/>
      <c r="AC25" s="136"/>
      <c r="AD25" s="137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40"/>
    </row>
    <row r="26">
      <c r="A26" s="124">
        <v>3.0</v>
      </c>
      <c r="B26" s="141">
        <v>45951.0</v>
      </c>
      <c r="C26" s="126">
        <v>2.0</v>
      </c>
      <c r="D26" s="142" t="s">
        <v>140</v>
      </c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9"/>
      <c r="T26" s="145" t="s">
        <v>142</v>
      </c>
      <c r="U26" s="128"/>
      <c r="V26" s="128"/>
      <c r="W26" s="128"/>
      <c r="X26" s="128"/>
      <c r="Y26" s="128"/>
      <c r="Z26" s="128"/>
      <c r="AA26" s="128"/>
      <c r="AB26" s="128"/>
      <c r="AC26" s="128"/>
      <c r="AD26" s="129"/>
      <c r="AE26" s="147"/>
      <c r="AF26" s="147"/>
      <c r="AG26" s="148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1"/>
    </row>
    <row r="27">
      <c r="A27" s="132">
        <v>4.0</v>
      </c>
      <c r="B27" s="153">
        <v>45954.0</v>
      </c>
      <c r="C27" s="134">
        <v>2.0</v>
      </c>
      <c r="D27" s="135" t="s">
        <v>144</v>
      </c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7"/>
      <c r="T27" s="158" t="s">
        <v>145</v>
      </c>
      <c r="U27" s="136"/>
      <c r="V27" s="136"/>
      <c r="W27" s="136"/>
      <c r="X27" s="136"/>
      <c r="Y27" s="136"/>
      <c r="Z27" s="136"/>
      <c r="AA27" s="136"/>
      <c r="AB27" s="136"/>
      <c r="AC27" s="136"/>
      <c r="AD27" s="137"/>
      <c r="AE27" s="162"/>
      <c r="AF27" s="162"/>
      <c r="AG27" s="163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40"/>
    </row>
    <row r="28">
      <c r="A28" s="124">
        <v>5.0</v>
      </c>
      <c r="B28" s="141">
        <v>45958.0</v>
      </c>
      <c r="C28" s="126">
        <v>2.0</v>
      </c>
      <c r="D28" s="127" t="s">
        <v>148</v>
      </c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9"/>
      <c r="T28" s="145" t="s">
        <v>150</v>
      </c>
      <c r="U28" s="128"/>
      <c r="V28" s="128"/>
      <c r="W28" s="128"/>
      <c r="X28" s="128"/>
      <c r="Y28" s="128"/>
      <c r="Z28" s="128"/>
      <c r="AA28" s="128"/>
      <c r="AB28" s="128"/>
      <c r="AC28" s="128"/>
      <c r="AD28" s="129"/>
      <c r="AE28" s="147"/>
      <c r="AF28" s="147"/>
      <c r="AG28" s="148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1"/>
    </row>
    <row r="29">
      <c r="A29" s="132">
        <v>6.0</v>
      </c>
      <c r="B29" s="153">
        <v>45961.0</v>
      </c>
      <c r="C29" s="134">
        <v>2.0</v>
      </c>
      <c r="D29" s="168" t="s">
        <v>153</v>
      </c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7"/>
      <c r="T29" s="158" t="s">
        <v>154</v>
      </c>
      <c r="U29" s="136"/>
      <c r="V29" s="136"/>
      <c r="W29" s="136"/>
      <c r="X29" s="136"/>
      <c r="Y29" s="136"/>
      <c r="Z29" s="136"/>
      <c r="AA29" s="136"/>
      <c r="AB29" s="136"/>
      <c r="AC29" s="136"/>
      <c r="AD29" s="137"/>
      <c r="AE29" s="162"/>
      <c r="AF29" s="162"/>
      <c r="AG29" s="163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40"/>
    </row>
    <row r="30">
      <c r="A30" s="124">
        <v>7.0</v>
      </c>
      <c r="B30" s="171" t="s">
        <v>157</v>
      </c>
      <c r="C30" s="126">
        <v>2.0</v>
      </c>
      <c r="D30" s="127" t="s">
        <v>158</v>
      </c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9"/>
      <c r="T30" s="145" t="s">
        <v>160</v>
      </c>
      <c r="U30" s="128"/>
      <c r="V30" s="128"/>
      <c r="W30" s="128"/>
      <c r="X30" s="128"/>
      <c r="Y30" s="128"/>
      <c r="Z30" s="128"/>
      <c r="AA30" s="128"/>
      <c r="AB30" s="128"/>
      <c r="AC30" s="128"/>
      <c r="AD30" s="129"/>
      <c r="AE30" s="147"/>
      <c r="AF30" s="147"/>
      <c r="AG30" s="148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1"/>
    </row>
    <row r="31">
      <c r="A31" s="132">
        <v>8.0</v>
      </c>
      <c r="B31" s="153">
        <v>45965.0</v>
      </c>
      <c r="C31" s="134">
        <v>2.0</v>
      </c>
      <c r="D31" s="135" t="s">
        <v>163</v>
      </c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7"/>
      <c r="T31" s="135" t="s">
        <v>165</v>
      </c>
      <c r="U31" s="136"/>
      <c r="V31" s="136"/>
      <c r="W31" s="136"/>
      <c r="X31" s="136"/>
      <c r="Y31" s="136"/>
      <c r="Z31" s="136"/>
      <c r="AA31" s="136"/>
      <c r="AB31" s="136"/>
      <c r="AC31" s="136"/>
      <c r="AD31" s="137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40"/>
    </row>
    <row r="32">
      <c r="A32" s="124">
        <v>9.0</v>
      </c>
      <c r="B32" s="141">
        <v>45968.0</v>
      </c>
      <c r="C32" s="126">
        <v>2.0</v>
      </c>
      <c r="D32" s="127" t="s">
        <v>167</v>
      </c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9"/>
      <c r="T32" s="127" t="s">
        <v>170</v>
      </c>
      <c r="U32" s="128"/>
      <c r="V32" s="128"/>
      <c r="W32" s="128"/>
      <c r="X32" s="128"/>
      <c r="Y32" s="128"/>
      <c r="Z32" s="128"/>
      <c r="AA32" s="128"/>
      <c r="AB32" s="128"/>
      <c r="AC32" s="128"/>
      <c r="AD32" s="129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1"/>
    </row>
    <row r="33">
      <c r="A33" s="132">
        <v>10.0</v>
      </c>
      <c r="B33" s="153">
        <v>45972.0</v>
      </c>
      <c r="C33" s="134">
        <v>2.0</v>
      </c>
      <c r="D33" s="135" t="s">
        <v>172</v>
      </c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7"/>
      <c r="T33" s="135" t="s">
        <v>174</v>
      </c>
      <c r="U33" s="136"/>
      <c r="V33" s="136"/>
      <c r="W33" s="136"/>
      <c r="X33" s="136"/>
      <c r="Y33" s="136"/>
      <c r="Z33" s="136"/>
      <c r="AA33" s="136"/>
      <c r="AB33" s="136"/>
      <c r="AC33" s="136"/>
      <c r="AD33" s="137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40"/>
    </row>
    <row r="34">
      <c r="A34" s="124">
        <v>11.0</v>
      </c>
      <c r="B34" s="141">
        <v>45975.0</v>
      </c>
      <c r="C34" s="126">
        <v>2.0</v>
      </c>
      <c r="D34" s="127" t="s">
        <v>177</v>
      </c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9"/>
      <c r="T34" s="127" t="s">
        <v>179</v>
      </c>
      <c r="U34" s="128"/>
      <c r="V34" s="128"/>
      <c r="W34" s="128"/>
      <c r="X34" s="128"/>
      <c r="Y34" s="128"/>
      <c r="Z34" s="128"/>
      <c r="AA34" s="128"/>
      <c r="AB34" s="128"/>
      <c r="AC34" s="128"/>
      <c r="AD34" s="129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1"/>
    </row>
    <row r="35">
      <c r="A35" s="132">
        <v>12.0</v>
      </c>
      <c r="B35" s="153">
        <v>45979.0</v>
      </c>
      <c r="C35" s="134">
        <v>2.0</v>
      </c>
      <c r="D35" s="135" t="s">
        <v>181</v>
      </c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7"/>
      <c r="T35" s="135" t="s">
        <v>183</v>
      </c>
      <c r="U35" s="136"/>
      <c r="V35" s="136"/>
      <c r="W35" s="136"/>
      <c r="X35" s="136"/>
      <c r="Y35" s="136"/>
      <c r="Z35" s="136"/>
      <c r="AA35" s="136"/>
      <c r="AB35" s="136"/>
      <c r="AC35" s="136"/>
      <c r="AD35" s="137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40"/>
    </row>
    <row r="36">
      <c r="A36" s="124">
        <v>13.0</v>
      </c>
      <c r="B36" s="141">
        <v>45982.0</v>
      </c>
      <c r="C36" s="126">
        <v>2.0</v>
      </c>
      <c r="D36" s="127" t="s">
        <v>185</v>
      </c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9"/>
      <c r="T36" s="127" t="s">
        <v>187</v>
      </c>
      <c r="U36" s="128"/>
      <c r="V36" s="128"/>
      <c r="W36" s="128"/>
      <c r="X36" s="128"/>
      <c r="Y36" s="128"/>
      <c r="Z36" s="128"/>
      <c r="AA36" s="128"/>
      <c r="AB36" s="128"/>
      <c r="AC36" s="128"/>
      <c r="AD36" s="129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1"/>
    </row>
    <row r="37">
      <c r="A37" s="132">
        <v>14.0</v>
      </c>
      <c r="B37" s="153">
        <v>45986.0</v>
      </c>
      <c r="C37" s="134">
        <v>2.0</v>
      </c>
      <c r="D37" s="135" t="s">
        <v>189</v>
      </c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7"/>
      <c r="T37" s="135" t="s">
        <v>190</v>
      </c>
      <c r="U37" s="136"/>
      <c r="V37" s="136"/>
      <c r="W37" s="136"/>
      <c r="X37" s="136"/>
      <c r="Y37" s="136"/>
      <c r="Z37" s="136"/>
      <c r="AA37" s="136"/>
      <c r="AB37" s="136"/>
      <c r="AC37" s="136"/>
      <c r="AD37" s="137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40"/>
    </row>
    <row r="38">
      <c r="A38" s="124">
        <v>15.0</v>
      </c>
      <c r="B38" s="141">
        <v>45989.0</v>
      </c>
      <c r="C38" s="126">
        <v>2.0</v>
      </c>
      <c r="D38" s="127" t="s">
        <v>191</v>
      </c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9"/>
      <c r="T38" s="127" t="s">
        <v>192</v>
      </c>
      <c r="U38" s="128"/>
      <c r="V38" s="128"/>
      <c r="W38" s="128"/>
      <c r="X38" s="128"/>
      <c r="Y38" s="128"/>
      <c r="Z38" s="128"/>
      <c r="AA38" s="128"/>
      <c r="AB38" s="128"/>
      <c r="AC38" s="128"/>
      <c r="AD38" s="129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1"/>
    </row>
    <row r="39">
      <c r="A39" s="132">
        <v>16.0</v>
      </c>
      <c r="B39" s="153">
        <v>45993.0</v>
      </c>
      <c r="C39" s="134">
        <v>2.0</v>
      </c>
      <c r="D39" s="182" t="s">
        <v>194</v>
      </c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4"/>
      <c r="T39" s="135" t="s">
        <v>195</v>
      </c>
      <c r="U39" s="136"/>
      <c r="V39" s="136"/>
      <c r="W39" s="136"/>
      <c r="X39" s="136"/>
      <c r="Y39" s="136"/>
      <c r="Z39" s="136"/>
      <c r="AA39" s="136"/>
      <c r="AB39" s="136"/>
      <c r="AC39" s="136"/>
      <c r="AD39" s="137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40"/>
    </row>
    <row r="40">
      <c r="A40" s="124">
        <v>17.0</v>
      </c>
      <c r="B40" s="141">
        <v>45996.0</v>
      </c>
      <c r="C40" s="126">
        <v>2.0</v>
      </c>
      <c r="D40" s="185" t="s">
        <v>196</v>
      </c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7"/>
      <c r="T40" s="127" t="s">
        <v>197</v>
      </c>
      <c r="U40" s="128"/>
      <c r="V40" s="128"/>
      <c r="W40" s="128"/>
      <c r="X40" s="128"/>
      <c r="Y40" s="128"/>
      <c r="Z40" s="128"/>
      <c r="AA40" s="128"/>
      <c r="AB40" s="128"/>
      <c r="AC40" s="128"/>
      <c r="AD40" s="129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1"/>
    </row>
    <row r="41">
      <c r="A41" s="132">
        <v>18.0</v>
      </c>
      <c r="B41" s="188">
        <v>46000.0</v>
      </c>
      <c r="C41" s="134">
        <v>2.0</v>
      </c>
      <c r="D41" s="135" t="s">
        <v>198</v>
      </c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7"/>
      <c r="T41" s="135" t="s">
        <v>199</v>
      </c>
      <c r="U41" s="136"/>
      <c r="V41" s="136"/>
      <c r="W41" s="136"/>
      <c r="X41" s="136"/>
      <c r="Y41" s="136"/>
      <c r="Z41" s="136"/>
      <c r="AA41" s="136"/>
      <c r="AB41" s="136"/>
      <c r="AC41" s="136"/>
      <c r="AD41" s="137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40"/>
    </row>
    <row r="42">
      <c r="A42" s="124">
        <v>19.0</v>
      </c>
      <c r="B42" s="189">
        <v>46003.0</v>
      </c>
      <c r="C42" s="126">
        <v>2.0</v>
      </c>
      <c r="D42" s="127" t="s">
        <v>200</v>
      </c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9"/>
      <c r="T42" s="127" t="s">
        <v>201</v>
      </c>
      <c r="U42" s="128"/>
      <c r="V42" s="128"/>
      <c r="W42" s="128"/>
      <c r="X42" s="128"/>
      <c r="Y42" s="128"/>
      <c r="Z42" s="128"/>
      <c r="AA42" s="128"/>
      <c r="AB42" s="128"/>
      <c r="AC42" s="128"/>
      <c r="AD42" s="129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1"/>
    </row>
    <row r="43">
      <c r="A43" s="132">
        <v>20.0</v>
      </c>
      <c r="B43" s="188">
        <v>46004.0</v>
      </c>
      <c r="C43" s="134">
        <v>2.0</v>
      </c>
      <c r="D43" s="135" t="s">
        <v>202</v>
      </c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7"/>
      <c r="T43" s="135" t="s">
        <v>203</v>
      </c>
      <c r="U43" s="136"/>
      <c r="V43" s="136"/>
      <c r="W43" s="136"/>
      <c r="X43" s="136"/>
      <c r="Y43" s="136"/>
      <c r="Z43" s="136"/>
      <c r="AA43" s="136"/>
      <c r="AB43" s="136"/>
      <c r="AC43" s="136"/>
      <c r="AD43" s="137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40"/>
    </row>
    <row r="44">
      <c r="A44" s="190">
        <v>21.0</v>
      </c>
      <c r="B44" s="189">
        <v>46007.0</v>
      </c>
      <c r="C44" s="126">
        <v>2.0</v>
      </c>
      <c r="D44" s="127" t="s">
        <v>204</v>
      </c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9"/>
      <c r="T44" s="127" t="s">
        <v>205</v>
      </c>
      <c r="U44" s="128"/>
      <c r="V44" s="128"/>
      <c r="W44" s="128"/>
      <c r="X44" s="128"/>
      <c r="Y44" s="128"/>
      <c r="Z44" s="128"/>
      <c r="AA44" s="128"/>
      <c r="AB44" s="128"/>
      <c r="AC44" s="128"/>
      <c r="AD44" s="129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1"/>
    </row>
    <row r="45">
      <c r="A45" s="191">
        <v>22.0</v>
      </c>
      <c r="B45" s="188">
        <v>46010.0</v>
      </c>
      <c r="C45" s="134">
        <v>2.0</v>
      </c>
      <c r="D45" s="182" t="s">
        <v>206</v>
      </c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4"/>
      <c r="T45" s="135" t="s">
        <v>207</v>
      </c>
      <c r="U45" s="136"/>
      <c r="V45" s="136"/>
      <c r="W45" s="136"/>
      <c r="X45" s="136"/>
      <c r="Y45" s="136"/>
      <c r="Z45" s="136"/>
      <c r="AA45" s="136"/>
      <c r="AB45" s="136"/>
      <c r="AC45" s="136"/>
      <c r="AD45" s="137"/>
      <c r="AE45" s="139"/>
      <c r="AF45" s="139"/>
      <c r="AG45" s="139"/>
      <c r="AH45" s="139"/>
      <c r="AI45" s="139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40"/>
    </row>
    <row r="46">
      <c r="A46" s="192"/>
      <c r="B46" s="193"/>
      <c r="C46" s="194"/>
      <c r="D46" s="15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7"/>
      <c r="T46" s="170"/>
      <c r="U46" s="128"/>
      <c r="V46" s="128"/>
      <c r="W46" s="128"/>
      <c r="X46" s="128"/>
      <c r="Y46" s="128"/>
      <c r="Z46" s="128"/>
      <c r="AA46" s="128"/>
      <c r="AB46" s="128"/>
      <c r="AC46" s="128"/>
      <c r="AD46" s="129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1"/>
    </row>
    <row r="47">
      <c r="A47" s="195"/>
      <c r="B47" s="188">
        <v>46010.0</v>
      </c>
      <c r="C47" s="178"/>
      <c r="D47" s="196" t="s">
        <v>208</v>
      </c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7"/>
      <c r="T47" s="197"/>
      <c r="U47" s="198"/>
      <c r="V47" s="198"/>
      <c r="W47" s="198"/>
      <c r="X47" s="198"/>
      <c r="Y47" s="198"/>
      <c r="Z47" s="198"/>
      <c r="AA47" s="198"/>
      <c r="AB47" s="198"/>
      <c r="AC47" s="198"/>
      <c r="AD47" s="199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  <c r="AS47" s="197"/>
      <c r="AT47" s="197"/>
      <c r="AU47" s="197"/>
      <c r="AV47" s="197"/>
      <c r="AW47" s="197"/>
    </row>
    <row r="48">
      <c r="A48" s="192"/>
      <c r="B48" s="193"/>
      <c r="C48" s="194"/>
      <c r="D48" s="156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7"/>
      <c r="T48" s="200"/>
      <c r="U48" s="186"/>
      <c r="V48" s="186"/>
      <c r="W48" s="186"/>
      <c r="X48" s="186"/>
      <c r="Y48" s="186"/>
      <c r="Z48" s="186"/>
      <c r="AA48" s="186"/>
      <c r="AB48" s="186"/>
      <c r="AC48" s="186"/>
      <c r="AD48" s="187"/>
      <c r="AE48" s="200"/>
      <c r="AF48" s="200"/>
      <c r="AG48" s="200"/>
      <c r="AH48" s="200"/>
      <c r="AI48" s="200"/>
      <c r="AJ48" s="200"/>
      <c r="AK48" s="200"/>
      <c r="AL48" s="200"/>
      <c r="AM48" s="200"/>
      <c r="AN48" s="200"/>
      <c r="AO48" s="200"/>
      <c r="AP48" s="200"/>
      <c r="AQ48" s="200"/>
      <c r="AR48" s="200"/>
      <c r="AS48" s="200"/>
      <c r="AT48" s="200"/>
      <c r="AU48" s="200"/>
      <c r="AV48" s="200"/>
      <c r="AW48" s="200"/>
    </row>
    <row r="49">
      <c r="A49" s="195"/>
      <c r="B49" s="201"/>
      <c r="C49" s="178"/>
      <c r="D49" s="202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9"/>
      <c r="T49" s="197"/>
      <c r="U49" s="198"/>
      <c r="V49" s="198"/>
      <c r="W49" s="198"/>
      <c r="X49" s="198"/>
      <c r="Y49" s="198"/>
      <c r="Z49" s="198"/>
      <c r="AA49" s="198"/>
      <c r="AB49" s="198"/>
      <c r="AC49" s="198"/>
      <c r="AD49" s="199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  <c r="AR49" s="197"/>
      <c r="AS49" s="197"/>
      <c r="AT49" s="197"/>
      <c r="AU49" s="197"/>
      <c r="AV49" s="197"/>
      <c r="AW49" s="197"/>
    </row>
    <row r="50">
      <c r="A50" s="192"/>
      <c r="B50" s="193"/>
      <c r="C50" s="194"/>
      <c r="D50" s="203" t="s">
        <v>209</v>
      </c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9"/>
      <c r="T50" s="204"/>
      <c r="U50" s="128"/>
      <c r="V50" s="128"/>
      <c r="W50" s="128"/>
      <c r="X50" s="128"/>
      <c r="Y50" s="128"/>
      <c r="Z50" s="128"/>
      <c r="AA50" s="128"/>
      <c r="AB50" s="128"/>
      <c r="AC50" s="128"/>
      <c r="AD50" s="129"/>
      <c r="AE50" s="200"/>
      <c r="AF50" s="200"/>
      <c r="AG50" s="200"/>
      <c r="AH50" s="200"/>
      <c r="AI50" s="200"/>
      <c r="AJ50" s="200"/>
      <c r="AK50" s="200"/>
      <c r="AL50" s="200"/>
      <c r="AM50" s="200"/>
      <c r="AN50" s="200"/>
      <c r="AO50" s="200"/>
      <c r="AP50" s="200"/>
      <c r="AQ50" s="200"/>
      <c r="AR50" s="200"/>
      <c r="AS50" s="200"/>
      <c r="AT50" s="200"/>
      <c r="AU50" s="200"/>
      <c r="AV50" s="200"/>
      <c r="AW50" s="200"/>
    </row>
    <row r="51">
      <c r="A51" s="195"/>
      <c r="B51" s="201"/>
      <c r="C51" s="178"/>
      <c r="D51" s="205" t="s">
        <v>210</v>
      </c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9"/>
      <c r="T51" s="206"/>
      <c r="U51" s="198"/>
      <c r="V51" s="198"/>
      <c r="W51" s="198"/>
      <c r="X51" s="198"/>
      <c r="Y51" s="198"/>
      <c r="Z51" s="198"/>
      <c r="AA51" s="198"/>
      <c r="AB51" s="198"/>
      <c r="AC51" s="198"/>
      <c r="AD51" s="199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  <c r="AS51" s="197"/>
      <c r="AT51" s="197"/>
      <c r="AU51" s="197"/>
      <c r="AV51" s="197"/>
      <c r="AW51" s="197"/>
    </row>
    <row r="52">
      <c r="A52" s="192"/>
      <c r="B52" s="193"/>
      <c r="C52" s="194"/>
      <c r="D52" s="207" t="s">
        <v>211</v>
      </c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207"/>
      <c r="U52" s="186"/>
      <c r="V52" s="186"/>
      <c r="W52" s="186"/>
      <c r="X52" s="186"/>
      <c r="Y52" s="186"/>
      <c r="Z52" s="186"/>
      <c r="AA52" s="186"/>
      <c r="AB52" s="186"/>
      <c r="AC52" s="186"/>
      <c r="AD52" s="187"/>
      <c r="AE52" s="200"/>
      <c r="AF52" s="200"/>
      <c r="AG52" s="200"/>
      <c r="AH52" s="200"/>
      <c r="AI52" s="200"/>
      <c r="AJ52" s="200"/>
      <c r="AK52" s="200"/>
      <c r="AL52" s="200"/>
      <c r="AM52" s="200"/>
      <c r="AN52" s="200"/>
      <c r="AO52" s="200"/>
      <c r="AP52" s="200"/>
      <c r="AQ52" s="200"/>
      <c r="AR52" s="200"/>
      <c r="AS52" s="200"/>
      <c r="AT52" s="200"/>
      <c r="AU52" s="200"/>
      <c r="AV52" s="200"/>
      <c r="AW52" s="200"/>
    </row>
    <row r="53">
      <c r="A53" s="22"/>
      <c r="B53" s="208"/>
      <c r="C53" s="11"/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 s="209"/>
      <c r="S53" s="209"/>
      <c r="T53" s="210"/>
      <c r="U53" s="210"/>
      <c r="V53" s="210"/>
      <c r="W53" s="210"/>
      <c r="X53" s="210"/>
      <c r="Y53" s="210"/>
      <c r="Z53" s="210"/>
      <c r="AA53" s="210"/>
      <c r="AB53" s="210"/>
      <c r="AC53" s="210"/>
      <c r="AD53" s="210"/>
      <c r="AE53" s="210"/>
      <c r="AF53" s="210"/>
      <c r="AG53" s="210"/>
      <c r="AH53" s="210"/>
      <c r="AI53" s="210"/>
      <c r="AJ53" s="210"/>
      <c r="AK53" s="210"/>
      <c r="AL53" s="210"/>
      <c r="AM53" s="210"/>
      <c r="AN53" s="210"/>
      <c r="AO53" s="210"/>
      <c r="AP53" s="210"/>
      <c r="AQ53" s="210"/>
      <c r="AR53" s="210"/>
      <c r="AS53" s="210"/>
      <c r="AT53" s="210"/>
      <c r="AU53" s="210"/>
      <c r="AV53" s="210"/>
      <c r="AW53" s="210"/>
    </row>
    <row r="54">
      <c r="A54" s="22"/>
      <c r="B54" s="208"/>
      <c r="C54" s="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2"/>
      <c r="U54" s="212"/>
      <c r="V54" s="212"/>
      <c r="W54" s="212"/>
      <c r="X54" s="212"/>
      <c r="Y54" s="212"/>
      <c r="Z54" s="212"/>
      <c r="AA54" s="212"/>
      <c r="AB54" s="212"/>
      <c r="AC54" s="212"/>
      <c r="AD54" s="212"/>
      <c r="AE54" s="212"/>
      <c r="AF54" s="212"/>
      <c r="AG54" s="212"/>
      <c r="AH54" s="212"/>
      <c r="AI54" s="212"/>
      <c r="AJ54" s="212"/>
      <c r="AK54" s="212"/>
      <c r="AL54" s="212"/>
      <c r="AM54" s="212"/>
      <c r="AN54" s="212"/>
      <c r="AO54" s="212"/>
      <c r="AP54" s="212"/>
      <c r="AQ54" s="212"/>
      <c r="AR54" s="212"/>
      <c r="AS54" s="212"/>
      <c r="AT54" s="212"/>
      <c r="AU54" s="212"/>
      <c r="AV54" s="212"/>
      <c r="AW54" s="212"/>
    </row>
    <row r="55">
      <c r="A55" s="22"/>
      <c r="B55" s="208"/>
      <c r="C55" s="11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10"/>
      <c r="U55" s="210"/>
      <c r="V55" s="210"/>
      <c r="W55" s="210"/>
      <c r="X55" s="210"/>
      <c r="Y55" s="210"/>
      <c r="Z55" s="210"/>
      <c r="AA55" s="210"/>
      <c r="AB55" s="210"/>
      <c r="AC55" s="210"/>
      <c r="AD55" s="210"/>
      <c r="AE55" s="210"/>
      <c r="AF55" s="210"/>
      <c r="AG55" s="210"/>
      <c r="AH55" s="210"/>
      <c r="AI55" s="210"/>
      <c r="AJ55" s="210"/>
      <c r="AK55" s="210"/>
      <c r="AL55" s="210"/>
      <c r="AM55" s="210"/>
      <c r="AN55" s="210"/>
      <c r="AO55" s="210"/>
      <c r="AP55" s="210"/>
      <c r="AQ55" s="210"/>
      <c r="AR55" s="210"/>
      <c r="AS55" s="210"/>
      <c r="AT55" s="210"/>
      <c r="AU55" s="210"/>
      <c r="AV55" s="210"/>
      <c r="AW55" s="210"/>
    </row>
    <row r="56">
      <c r="A56" s="11"/>
      <c r="B56" s="213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</row>
    <row r="57">
      <c r="A57" s="11"/>
      <c r="B57" s="21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</row>
  </sheetData>
  <mergeCells count="62">
    <mergeCell ref="D43:S43"/>
    <mergeCell ref="T43:AD43"/>
    <mergeCell ref="D44:S44"/>
    <mergeCell ref="T44:AD44"/>
    <mergeCell ref="D45:S45"/>
    <mergeCell ref="T45:AD45"/>
    <mergeCell ref="T46:AD46"/>
    <mergeCell ref="D46:S46"/>
    <mergeCell ref="D47:S47"/>
    <mergeCell ref="T47:AD47"/>
    <mergeCell ref="D48:S48"/>
    <mergeCell ref="T48:AD48"/>
    <mergeCell ref="D49:S49"/>
    <mergeCell ref="T49:AD49"/>
    <mergeCell ref="C1:K1"/>
    <mergeCell ref="C2:K2"/>
    <mergeCell ref="D23:S23"/>
    <mergeCell ref="T23:AD23"/>
    <mergeCell ref="D24:S24"/>
    <mergeCell ref="T24:AD24"/>
    <mergeCell ref="T25:AD25"/>
    <mergeCell ref="D25:S25"/>
    <mergeCell ref="D26:S26"/>
    <mergeCell ref="T26:AD26"/>
    <mergeCell ref="D27:S27"/>
    <mergeCell ref="T27:AD27"/>
    <mergeCell ref="D28:S28"/>
    <mergeCell ref="T28:AD28"/>
    <mergeCell ref="D29:S29"/>
    <mergeCell ref="T29:AD29"/>
    <mergeCell ref="D30:S30"/>
    <mergeCell ref="T30:AD30"/>
    <mergeCell ref="D31:S31"/>
    <mergeCell ref="T31:AD31"/>
    <mergeCell ref="T32:AD32"/>
    <mergeCell ref="D32:S32"/>
    <mergeCell ref="D33:S33"/>
    <mergeCell ref="T33:AD33"/>
    <mergeCell ref="D34:S34"/>
    <mergeCell ref="T34:AD34"/>
    <mergeCell ref="D35:S35"/>
    <mergeCell ref="T35:AD35"/>
    <mergeCell ref="D36:S36"/>
    <mergeCell ref="T36:AD36"/>
    <mergeCell ref="D37:S37"/>
    <mergeCell ref="T37:AD37"/>
    <mergeCell ref="D38:S38"/>
    <mergeCell ref="T38:AD38"/>
    <mergeCell ref="T39:AD39"/>
    <mergeCell ref="D39:S39"/>
    <mergeCell ref="D40:S40"/>
    <mergeCell ref="T40:AD40"/>
    <mergeCell ref="D41:S41"/>
    <mergeCell ref="T41:AD41"/>
    <mergeCell ref="D42:S42"/>
    <mergeCell ref="T42:AD42"/>
    <mergeCell ref="D50:S50"/>
    <mergeCell ref="T50:AD50"/>
    <mergeCell ref="D51:S51"/>
    <mergeCell ref="T51:AD51"/>
    <mergeCell ref="D52:S52"/>
    <mergeCell ref="T52:AD52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5"/>
    <col customWidth="1" min="2" max="2" width="42.13"/>
    <col customWidth="1" min="3" max="36" width="6.0"/>
  </cols>
  <sheetData>
    <row r="1" ht="24.0" customHeight="1">
      <c r="A1" s="12"/>
      <c r="B1" s="93" t="s">
        <v>29</v>
      </c>
      <c r="C1" s="95" t="s">
        <v>104</v>
      </c>
      <c r="D1" s="20"/>
      <c r="E1" s="20"/>
      <c r="F1" s="20"/>
      <c r="G1" s="20"/>
      <c r="H1" s="20"/>
      <c r="I1" s="20"/>
      <c r="J1" s="20"/>
      <c r="K1" s="23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ht="24.75" customHeight="1">
      <c r="A2" s="12"/>
      <c r="B2" s="93" t="s">
        <v>41</v>
      </c>
      <c r="C2" s="96" t="s">
        <v>25</v>
      </c>
      <c r="D2" s="20"/>
      <c r="E2" s="20"/>
      <c r="F2" s="20"/>
      <c r="G2" s="20"/>
      <c r="H2" s="20"/>
      <c r="I2" s="20"/>
      <c r="J2" s="20"/>
      <c r="K2" s="2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ht="63.0" customHeight="1">
      <c r="A3" s="39" t="s">
        <v>37</v>
      </c>
      <c r="B3" s="98" t="s">
        <v>40</v>
      </c>
      <c r="C3" s="100">
        <v>45944.0</v>
      </c>
      <c r="D3" s="100">
        <v>45946.0</v>
      </c>
      <c r="E3" s="101">
        <v>45951.0</v>
      </c>
      <c r="F3" s="101">
        <v>45953.0</v>
      </c>
      <c r="G3" s="100">
        <v>45958.0</v>
      </c>
      <c r="H3" s="100">
        <v>45960.0</v>
      </c>
      <c r="I3" s="102">
        <v>45962.0</v>
      </c>
      <c r="J3" s="103">
        <v>45965.0</v>
      </c>
      <c r="K3" s="105" t="s">
        <v>58</v>
      </c>
      <c r="L3" s="106"/>
      <c r="M3" s="103">
        <v>45967.0</v>
      </c>
      <c r="N3" s="100">
        <v>45972.0</v>
      </c>
      <c r="O3" s="100">
        <v>45974.0</v>
      </c>
      <c r="P3" s="100">
        <v>45979.0</v>
      </c>
      <c r="Q3" s="100">
        <v>45981.0</v>
      </c>
      <c r="R3" s="100">
        <v>45986.0</v>
      </c>
      <c r="S3" s="100">
        <v>45988.0</v>
      </c>
      <c r="T3" s="100">
        <v>45990.0</v>
      </c>
      <c r="U3" s="105" t="s">
        <v>58</v>
      </c>
      <c r="V3" s="106"/>
      <c r="W3" s="103">
        <v>45993.0</v>
      </c>
      <c r="X3" s="103">
        <v>45995.0</v>
      </c>
      <c r="Y3" s="102">
        <v>46000.0</v>
      </c>
      <c r="Z3" s="100">
        <v>46002.0</v>
      </c>
      <c r="AA3" s="101">
        <v>46007.0</v>
      </c>
      <c r="AB3" s="105" t="s">
        <v>58</v>
      </c>
      <c r="AC3" s="106"/>
      <c r="AD3" s="107" t="s">
        <v>116</v>
      </c>
      <c r="AE3" s="106"/>
      <c r="AF3" s="108" t="s">
        <v>117</v>
      </c>
      <c r="AG3" s="106"/>
      <c r="AH3" s="106"/>
      <c r="AI3" s="65"/>
      <c r="AJ3" s="65"/>
    </row>
    <row r="4">
      <c r="A4" s="109" t="s">
        <v>69</v>
      </c>
      <c r="B4" s="68" t="s">
        <v>45</v>
      </c>
      <c r="C4" s="37" t="s">
        <v>72</v>
      </c>
      <c r="D4" s="37" t="s">
        <v>72</v>
      </c>
      <c r="E4" s="37" t="s">
        <v>72</v>
      </c>
      <c r="F4" s="37">
        <v>5.0</v>
      </c>
      <c r="G4" s="37" t="s">
        <v>72</v>
      </c>
      <c r="H4" s="37">
        <v>2.0</v>
      </c>
      <c r="I4" s="37" t="s">
        <v>72</v>
      </c>
      <c r="J4" s="37" t="s">
        <v>72</v>
      </c>
      <c r="K4" s="110">
        <v>3.0</v>
      </c>
      <c r="L4" s="111"/>
      <c r="M4" s="37" t="s">
        <v>72</v>
      </c>
      <c r="N4" s="37" t="s">
        <v>72</v>
      </c>
      <c r="O4" s="37" t="s">
        <v>72</v>
      </c>
      <c r="P4" s="37" t="s">
        <v>72</v>
      </c>
      <c r="Q4" s="37" t="s">
        <v>72</v>
      </c>
      <c r="R4" s="37" t="s">
        <v>72</v>
      </c>
      <c r="S4" s="37" t="s">
        <v>72</v>
      </c>
      <c r="T4" s="37" t="s">
        <v>72</v>
      </c>
      <c r="U4" s="110" t="s">
        <v>78</v>
      </c>
      <c r="V4" s="111"/>
      <c r="W4" s="37" t="s">
        <v>72</v>
      </c>
      <c r="X4" s="37" t="s">
        <v>72</v>
      </c>
      <c r="Y4" s="37" t="s">
        <v>72</v>
      </c>
      <c r="Z4" s="37" t="s">
        <v>72</v>
      </c>
      <c r="AA4" s="37" t="s">
        <v>72</v>
      </c>
      <c r="AB4" s="110" t="s">
        <v>78</v>
      </c>
      <c r="AC4" s="111"/>
      <c r="AD4" s="110" t="s">
        <v>78</v>
      </c>
      <c r="AE4" s="111"/>
      <c r="AF4" s="112" t="s">
        <v>125</v>
      </c>
      <c r="AG4" s="71" t="s">
        <v>73</v>
      </c>
      <c r="AH4" s="113"/>
      <c r="AI4" s="114"/>
      <c r="AJ4" s="114"/>
    </row>
    <row r="5">
      <c r="A5" s="109" t="s">
        <v>79</v>
      </c>
      <c r="B5" s="68" t="s">
        <v>76</v>
      </c>
      <c r="C5" s="37" t="s">
        <v>72</v>
      </c>
      <c r="D5" s="37" t="s">
        <v>72</v>
      </c>
      <c r="E5" s="37" t="s">
        <v>72</v>
      </c>
      <c r="F5" s="37" t="s">
        <v>72</v>
      </c>
      <c r="G5" s="37" t="s">
        <v>72</v>
      </c>
      <c r="H5" s="37" t="s">
        <v>72</v>
      </c>
      <c r="I5" s="37" t="s">
        <v>72</v>
      </c>
      <c r="J5" s="37" t="s">
        <v>72</v>
      </c>
      <c r="K5" s="110" t="s">
        <v>78</v>
      </c>
      <c r="L5" s="111"/>
      <c r="M5" s="37" t="s">
        <v>72</v>
      </c>
      <c r="N5" s="37" t="s">
        <v>72</v>
      </c>
      <c r="O5" s="37" t="s">
        <v>72</v>
      </c>
      <c r="P5" s="37" t="s">
        <v>72</v>
      </c>
      <c r="Q5" s="37" t="s">
        <v>72</v>
      </c>
      <c r="R5" s="37" t="s">
        <v>72</v>
      </c>
      <c r="S5" s="37" t="s">
        <v>72</v>
      </c>
      <c r="T5" s="37" t="s">
        <v>72</v>
      </c>
      <c r="U5" s="110" t="s">
        <v>78</v>
      </c>
      <c r="V5" s="111"/>
      <c r="W5" s="37" t="s">
        <v>72</v>
      </c>
      <c r="X5" s="37" t="s">
        <v>72</v>
      </c>
      <c r="Y5" s="37" t="s">
        <v>72</v>
      </c>
      <c r="Z5" s="37" t="s">
        <v>72</v>
      </c>
      <c r="AA5" s="37" t="s">
        <v>72</v>
      </c>
      <c r="AB5" s="110" t="s">
        <v>78</v>
      </c>
      <c r="AC5" s="111"/>
      <c r="AD5" s="110" t="s">
        <v>78</v>
      </c>
      <c r="AE5" s="111"/>
      <c r="AF5" s="112" t="s">
        <v>125</v>
      </c>
      <c r="AG5" s="71" t="s">
        <v>80</v>
      </c>
      <c r="AH5" s="113"/>
      <c r="AI5" s="114"/>
      <c r="AJ5" s="114"/>
    </row>
    <row r="6">
      <c r="A6" s="109" t="s">
        <v>83</v>
      </c>
      <c r="B6" s="36" t="s">
        <v>47</v>
      </c>
      <c r="C6" s="113"/>
      <c r="D6" s="37" t="s">
        <v>72</v>
      </c>
      <c r="E6" s="37" t="s">
        <v>72</v>
      </c>
      <c r="F6" s="37">
        <v>5.0</v>
      </c>
      <c r="G6" s="37" t="s">
        <v>72</v>
      </c>
      <c r="H6" s="37">
        <v>5.0</v>
      </c>
      <c r="I6" s="37" t="s">
        <v>72</v>
      </c>
      <c r="J6" s="37">
        <v>5.0</v>
      </c>
      <c r="K6" s="110">
        <v>5.0</v>
      </c>
      <c r="L6" s="111"/>
      <c r="M6" s="113"/>
      <c r="N6" s="37">
        <v>2.0</v>
      </c>
      <c r="O6" s="113"/>
      <c r="P6" s="37" t="s">
        <v>72</v>
      </c>
      <c r="Q6" s="37" t="s">
        <v>72</v>
      </c>
      <c r="R6" s="113"/>
      <c r="S6" s="113"/>
      <c r="T6" s="37" t="s">
        <v>72</v>
      </c>
      <c r="U6" s="110" t="s">
        <v>78</v>
      </c>
      <c r="V6" s="110">
        <v>3.0</v>
      </c>
      <c r="W6" s="113"/>
      <c r="X6" s="113"/>
      <c r="Y6" s="113"/>
      <c r="Z6" s="37" t="s">
        <v>72</v>
      </c>
      <c r="AA6" s="113"/>
      <c r="AB6" s="110" t="s">
        <v>78</v>
      </c>
      <c r="AC6" s="110">
        <v>3.0</v>
      </c>
      <c r="AD6" s="110">
        <v>4.0</v>
      </c>
      <c r="AE6" s="111"/>
      <c r="AF6" s="110">
        <v>4.0</v>
      </c>
      <c r="AG6" s="111"/>
      <c r="AH6" s="113"/>
      <c r="AI6" s="114"/>
      <c r="AJ6" s="114"/>
    </row>
    <row r="7">
      <c r="A7" s="109" t="s">
        <v>84</v>
      </c>
      <c r="B7" s="68" t="s">
        <v>85</v>
      </c>
      <c r="C7" s="37" t="s">
        <v>72</v>
      </c>
      <c r="D7" s="37" t="s">
        <v>72</v>
      </c>
      <c r="E7" s="37" t="s">
        <v>72</v>
      </c>
      <c r="F7" s="37" t="s">
        <v>72</v>
      </c>
      <c r="G7" s="37" t="s">
        <v>72</v>
      </c>
      <c r="H7" s="37" t="s">
        <v>72</v>
      </c>
      <c r="I7" s="37" t="s">
        <v>72</v>
      </c>
      <c r="J7" s="37" t="s">
        <v>72</v>
      </c>
      <c r="K7" s="110" t="s">
        <v>78</v>
      </c>
      <c r="L7" s="111"/>
      <c r="M7" s="37" t="s">
        <v>72</v>
      </c>
      <c r="N7" s="37" t="s">
        <v>72</v>
      </c>
      <c r="O7" s="37" t="s">
        <v>72</v>
      </c>
      <c r="P7" s="37" t="s">
        <v>72</v>
      </c>
      <c r="Q7" s="37" t="s">
        <v>72</v>
      </c>
      <c r="R7" s="37" t="s">
        <v>72</v>
      </c>
      <c r="S7" s="37" t="s">
        <v>72</v>
      </c>
      <c r="T7" s="37" t="s">
        <v>72</v>
      </c>
      <c r="U7" s="110" t="s">
        <v>78</v>
      </c>
      <c r="V7" s="111"/>
      <c r="W7" s="37" t="s">
        <v>72</v>
      </c>
      <c r="X7" s="37" t="s">
        <v>72</v>
      </c>
      <c r="Y7" s="37" t="s">
        <v>72</v>
      </c>
      <c r="Z7" s="37" t="s">
        <v>72</v>
      </c>
      <c r="AA7" s="37" t="s">
        <v>72</v>
      </c>
      <c r="AB7" s="110" t="s">
        <v>78</v>
      </c>
      <c r="AC7" s="111"/>
      <c r="AD7" s="110" t="s">
        <v>78</v>
      </c>
      <c r="AE7" s="111"/>
      <c r="AF7" s="112" t="s">
        <v>125</v>
      </c>
      <c r="AG7" s="71" t="s">
        <v>87</v>
      </c>
      <c r="AH7" s="11"/>
      <c r="AI7" s="11"/>
      <c r="AJ7" s="11"/>
    </row>
    <row r="8">
      <c r="A8" s="109" t="s">
        <v>88</v>
      </c>
      <c r="B8" s="36" t="s">
        <v>89</v>
      </c>
      <c r="C8" s="37" t="s">
        <v>72</v>
      </c>
      <c r="D8" s="37" t="s">
        <v>72</v>
      </c>
      <c r="E8" s="37" t="s">
        <v>72</v>
      </c>
      <c r="F8" s="37" t="s">
        <v>72</v>
      </c>
      <c r="G8" s="37" t="s">
        <v>72</v>
      </c>
      <c r="H8" s="37" t="s">
        <v>72</v>
      </c>
      <c r="I8" s="37" t="s">
        <v>72</v>
      </c>
      <c r="J8" s="37" t="s">
        <v>72</v>
      </c>
      <c r="K8" s="110" t="s">
        <v>78</v>
      </c>
      <c r="L8" s="111"/>
      <c r="M8" s="37" t="s">
        <v>72</v>
      </c>
      <c r="N8" s="37" t="s">
        <v>72</v>
      </c>
      <c r="O8" s="37" t="s">
        <v>72</v>
      </c>
      <c r="P8" s="37" t="s">
        <v>72</v>
      </c>
      <c r="Q8" s="37" t="s">
        <v>72</v>
      </c>
      <c r="R8" s="37" t="s">
        <v>72</v>
      </c>
      <c r="S8" s="37" t="s">
        <v>72</v>
      </c>
      <c r="T8" s="37" t="s">
        <v>72</v>
      </c>
      <c r="U8" s="110" t="s">
        <v>78</v>
      </c>
      <c r="V8" s="111"/>
      <c r="W8" s="37" t="s">
        <v>72</v>
      </c>
      <c r="X8" s="37" t="s">
        <v>72</v>
      </c>
      <c r="Y8" s="37" t="s">
        <v>72</v>
      </c>
      <c r="Z8" s="37" t="s">
        <v>72</v>
      </c>
      <c r="AA8" s="113"/>
      <c r="AB8" s="110" t="s">
        <v>78</v>
      </c>
      <c r="AC8" s="111"/>
      <c r="AD8" s="110" t="s">
        <v>78</v>
      </c>
      <c r="AE8" s="111"/>
      <c r="AF8" s="112" t="s">
        <v>125</v>
      </c>
      <c r="AG8" s="71" t="s">
        <v>90</v>
      </c>
      <c r="AH8" s="11"/>
      <c r="AI8" s="11"/>
      <c r="AJ8" s="11"/>
    </row>
    <row r="9">
      <c r="A9" s="109" t="s">
        <v>91</v>
      </c>
      <c r="B9" s="36" t="s">
        <v>75</v>
      </c>
      <c r="C9" s="113"/>
      <c r="D9" s="113"/>
      <c r="E9" s="37">
        <v>5.0</v>
      </c>
      <c r="F9" s="37">
        <v>5.0</v>
      </c>
      <c r="G9" s="37">
        <v>2.0</v>
      </c>
      <c r="H9" s="37">
        <v>5.0</v>
      </c>
      <c r="I9" s="113"/>
      <c r="J9" s="37">
        <v>5.0</v>
      </c>
      <c r="K9" s="110">
        <v>4.0</v>
      </c>
      <c r="L9" s="111"/>
      <c r="M9" s="113"/>
      <c r="N9" s="37">
        <v>5.0</v>
      </c>
      <c r="O9" s="113"/>
      <c r="P9" s="113"/>
      <c r="Q9" s="37">
        <v>4.0</v>
      </c>
      <c r="R9" s="113"/>
      <c r="S9" s="113"/>
      <c r="T9" s="37">
        <v>5.0</v>
      </c>
      <c r="U9" s="110">
        <v>5.0</v>
      </c>
      <c r="V9" s="111"/>
      <c r="W9" s="113"/>
      <c r="X9" s="37">
        <v>4.0</v>
      </c>
      <c r="Y9" s="37">
        <v>5.0</v>
      </c>
      <c r="Z9" s="113"/>
      <c r="AA9" s="37">
        <v>5.0</v>
      </c>
      <c r="AB9" s="110">
        <v>5.0</v>
      </c>
      <c r="AC9" s="111"/>
      <c r="AD9" s="110">
        <v>5.0</v>
      </c>
      <c r="AE9" s="111"/>
      <c r="AF9" s="110">
        <v>5.0</v>
      </c>
      <c r="AG9" s="111"/>
      <c r="AH9" s="113"/>
      <c r="AI9" s="114"/>
      <c r="AJ9" s="114"/>
    </row>
    <row r="10">
      <c r="A10" s="109" t="s">
        <v>94</v>
      </c>
      <c r="B10" s="36" t="s">
        <v>82</v>
      </c>
      <c r="C10" s="113"/>
      <c r="D10" s="37" t="s">
        <v>72</v>
      </c>
      <c r="E10" s="37">
        <v>2.0</v>
      </c>
      <c r="F10" s="37">
        <v>4.0</v>
      </c>
      <c r="G10" s="37" t="s">
        <v>72</v>
      </c>
      <c r="H10" s="37" t="s">
        <v>72</v>
      </c>
      <c r="I10" s="37" t="s">
        <v>72</v>
      </c>
      <c r="J10" s="37">
        <v>3.0</v>
      </c>
      <c r="K10" s="110">
        <v>3.0</v>
      </c>
      <c r="L10" s="111"/>
      <c r="M10" s="37" t="s">
        <v>72</v>
      </c>
      <c r="N10" s="37">
        <v>2.0</v>
      </c>
      <c r="O10" s="113"/>
      <c r="P10" s="113"/>
      <c r="Q10" s="37">
        <v>4.0</v>
      </c>
      <c r="R10" s="113"/>
      <c r="S10" s="113"/>
      <c r="T10" s="37">
        <v>5.0</v>
      </c>
      <c r="U10" s="110">
        <v>4.0</v>
      </c>
      <c r="V10" s="111"/>
      <c r="W10" s="113"/>
      <c r="X10" s="113"/>
      <c r="Y10" s="37" t="s">
        <v>72</v>
      </c>
      <c r="Z10" s="113"/>
      <c r="AA10" s="113"/>
      <c r="AB10" s="110" t="s">
        <v>78</v>
      </c>
      <c r="AC10" s="110">
        <v>4.0</v>
      </c>
      <c r="AD10" s="110">
        <v>4.0</v>
      </c>
      <c r="AE10" s="111"/>
      <c r="AF10" s="110">
        <v>4.0</v>
      </c>
      <c r="AG10" s="111"/>
      <c r="AH10" s="113"/>
      <c r="AI10" s="114"/>
      <c r="AJ10" s="114"/>
    </row>
    <row r="11">
      <c r="A11" s="109" t="s">
        <v>97</v>
      </c>
      <c r="B11" s="68" t="s">
        <v>86</v>
      </c>
      <c r="C11" s="113"/>
      <c r="D11" s="113"/>
      <c r="E11" s="37">
        <v>5.0</v>
      </c>
      <c r="F11" s="37">
        <v>5.0</v>
      </c>
      <c r="G11" s="37">
        <v>3.0</v>
      </c>
      <c r="H11" s="37">
        <v>5.0</v>
      </c>
      <c r="I11" s="37" t="s">
        <v>72</v>
      </c>
      <c r="J11" s="37">
        <v>5.0</v>
      </c>
      <c r="K11" s="110">
        <v>5.0</v>
      </c>
      <c r="L11" s="111"/>
      <c r="M11" s="113"/>
      <c r="N11" s="37">
        <v>5.0</v>
      </c>
      <c r="O11" s="113"/>
      <c r="P11" s="113"/>
      <c r="Q11" s="37">
        <v>4.0</v>
      </c>
      <c r="R11" s="37" t="s">
        <v>72</v>
      </c>
      <c r="S11" s="113"/>
      <c r="T11" s="37">
        <v>5.0</v>
      </c>
      <c r="U11" s="110">
        <v>5.0</v>
      </c>
      <c r="V11" s="111"/>
      <c r="W11" s="113"/>
      <c r="X11" s="37">
        <v>4.0</v>
      </c>
      <c r="Y11" s="37">
        <v>5.0</v>
      </c>
      <c r="Z11" s="37">
        <v>4.0</v>
      </c>
      <c r="AA11" s="113"/>
      <c r="AB11" s="110">
        <v>4.0</v>
      </c>
      <c r="AC11" s="111"/>
      <c r="AD11" s="110">
        <v>5.0</v>
      </c>
      <c r="AE11" s="111"/>
      <c r="AF11" s="110">
        <v>5.0</v>
      </c>
      <c r="AG11" s="111"/>
      <c r="AH11" s="113"/>
      <c r="AI11" s="114"/>
      <c r="AJ11" s="114"/>
    </row>
    <row r="12">
      <c r="A12" s="109" t="s">
        <v>100</v>
      </c>
      <c r="B12" s="68" t="s">
        <v>101</v>
      </c>
      <c r="C12" s="37" t="s">
        <v>72</v>
      </c>
      <c r="D12" s="37" t="s">
        <v>72</v>
      </c>
      <c r="E12" s="37" t="s">
        <v>72</v>
      </c>
      <c r="F12" s="37" t="s">
        <v>72</v>
      </c>
      <c r="G12" s="37" t="s">
        <v>72</v>
      </c>
      <c r="H12" s="37" t="s">
        <v>72</v>
      </c>
      <c r="I12" s="37" t="s">
        <v>72</v>
      </c>
      <c r="J12" s="37" t="s">
        <v>72</v>
      </c>
      <c r="K12" s="110" t="s">
        <v>78</v>
      </c>
      <c r="L12" s="111"/>
      <c r="M12" s="37" t="s">
        <v>72</v>
      </c>
      <c r="N12" s="37" t="s">
        <v>72</v>
      </c>
      <c r="O12" s="37" t="s">
        <v>72</v>
      </c>
      <c r="P12" s="37" t="s">
        <v>72</v>
      </c>
      <c r="Q12" s="37" t="s">
        <v>72</v>
      </c>
      <c r="R12" s="37" t="s">
        <v>72</v>
      </c>
      <c r="S12" s="37" t="s">
        <v>72</v>
      </c>
      <c r="T12" s="37" t="s">
        <v>72</v>
      </c>
      <c r="U12" s="110" t="s">
        <v>78</v>
      </c>
      <c r="V12" s="111"/>
      <c r="W12" s="37" t="s">
        <v>72</v>
      </c>
      <c r="X12" s="37" t="s">
        <v>72</v>
      </c>
      <c r="Y12" s="37" t="s">
        <v>72</v>
      </c>
      <c r="Z12" s="37" t="s">
        <v>72</v>
      </c>
      <c r="AA12" s="37" t="s">
        <v>72</v>
      </c>
      <c r="AB12" s="110" t="s">
        <v>78</v>
      </c>
      <c r="AC12" s="111"/>
      <c r="AD12" s="110" t="s">
        <v>78</v>
      </c>
      <c r="AE12" s="111"/>
      <c r="AF12" s="112" t="s">
        <v>125</v>
      </c>
      <c r="AG12" s="71" t="s">
        <v>73</v>
      </c>
      <c r="AH12" s="113"/>
      <c r="AI12" s="114"/>
      <c r="AJ12" s="114"/>
    </row>
    <row r="13">
      <c r="A13" s="109" t="s">
        <v>103</v>
      </c>
      <c r="B13" s="68" t="s">
        <v>92</v>
      </c>
      <c r="C13" s="37" t="s">
        <v>72</v>
      </c>
      <c r="D13" s="37" t="s">
        <v>72</v>
      </c>
      <c r="E13" s="37" t="s">
        <v>72</v>
      </c>
      <c r="F13" s="37" t="s">
        <v>72</v>
      </c>
      <c r="G13" s="37" t="s">
        <v>72</v>
      </c>
      <c r="H13" s="37" t="s">
        <v>72</v>
      </c>
      <c r="I13" s="37" t="s">
        <v>72</v>
      </c>
      <c r="J13" s="37" t="s">
        <v>72</v>
      </c>
      <c r="K13" s="110" t="s">
        <v>78</v>
      </c>
      <c r="L13" s="110">
        <v>3.0</v>
      </c>
      <c r="M13" s="37" t="s">
        <v>72</v>
      </c>
      <c r="N13" s="37" t="s">
        <v>72</v>
      </c>
      <c r="O13" s="37" t="s">
        <v>72</v>
      </c>
      <c r="P13" s="37" t="s">
        <v>72</v>
      </c>
      <c r="Q13" s="37" t="s">
        <v>72</v>
      </c>
      <c r="R13" s="37" t="s">
        <v>72</v>
      </c>
      <c r="S13" s="37" t="s">
        <v>72</v>
      </c>
      <c r="T13" s="37" t="s">
        <v>72</v>
      </c>
      <c r="U13" s="110" t="s">
        <v>78</v>
      </c>
      <c r="V13" s="110">
        <v>3.0</v>
      </c>
      <c r="W13" s="37" t="s">
        <v>72</v>
      </c>
      <c r="X13" s="37" t="s">
        <v>72</v>
      </c>
      <c r="Y13" s="37" t="s">
        <v>72</v>
      </c>
      <c r="Z13" s="37" t="s">
        <v>72</v>
      </c>
      <c r="AA13" s="37" t="s">
        <v>72</v>
      </c>
      <c r="AB13" s="110" t="s">
        <v>78</v>
      </c>
      <c r="AC13" s="110"/>
      <c r="AD13" s="110" t="s">
        <v>78</v>
      </c>
      <c r="AE13" s="110"/>
      <c r="AF13" s="112" t="s">
        <v>125</v>
      </c>
      <c r="AG13" s="110">
        <v>3.0</v>
      </c>
      <c r="AH13" s="113"/>
      <c r="AI13" s="114"/>
      <c r="AJ13" s="114"/>
    </row>
    <row r="14">
      <c r="A14" s="109" t="s">
        <v>105</v>
      </c>
      <c r="B14" s="36" t="s">
        <v>96</v>
      </c>
      <c r="C14" s="37" t="s">
        <v>72</v>
      </c>
      <c r="D14" s="37" t="s">
        <v>72</v>
      </c>
      <c r="E14" s="37" t="s">
        <v>72</v>
      </c>
      <c r="F14" s="37">
        <v>5.0</v>
      </c>
      <c r="G14" s="37" t="s">
        <v>72</v>
      </c>
      <c r="H14" s="37">
        <v>5.0</v>
      </c>
      <c r="I14" s="37" t="s">
        <v>72</v>
      </c>
      <c r="J14" s="37">
        <v>5.0</v>
      </c>
      <c r="K14" s="110">
        <v>5.0</v>
      </c>
      <c r="L14" s="111"/>
      <c r="M14" s="113"/>
      <c r="N14" s="37" t="s">
        <v>72</v>
      </c>
      <c r="O14" s="37" t="s">
        <v>72</v>
      </c>
      <c r="P14" s="37" t="s">
        <v>72</v>
      </c>
      <c r="Q14" s="37" t="s">
        <v>72</v>
      </c>
      <c r="R14" s="113"/>
      <c r="S14" s="113"/>
      <c r="T14" s="37" t="s">
        <v>72</v>
      </c>
      <c r="U14" s="110" t="s">
        <v>78</v>
      </c>
      <c r="V14" s="110">
        <v>3.0</v>
      </c>
      <c r="W14" s="113"/>
      <c r="X14" s="113"/>
      <c r="Y14" s="37">
        <v>5.0</v>
      </c>
      <c r="Z14" s="37" t="s">
        <v>72</v>
      </c>
      <c r="AA14" s="113"/>
      <c r="AB14" s="110" t="s">
        <v>78</v>
      </c>
      <c r="AC14" s="110">
        <v>4.0</v>
      </c>
      <c r="AD14" s="110">
        <v>4.0</v>
      </c>
      <c r="AE14" s="111"/>
      <c r="AF14" s="110">
        <v>4.0</v>
      </c>
      <c r="AG14" s="111"/>
      <c r="AH14" s="113"/>
      <c r="AI14" s="114"/>
      <c r="AJ14" s="114"/>
    </row>
    <row r="15">
      <c r="A15" s="109" t="s">
        <v>106</v>
      </c>
      <c r="B15" s="68" t="s">
        <v>107</v>
      </c>
      <c r="C15" s="37" t="s">
        <v>72</v>
      </c>
      <c r="D15" s="37" t="s">
        <v>72</v>
      </c>
      <c r="E15" s="37" t="s">
        <v>72</v>
      </c>
      <c r="F15" s="37" t="s">
        <v>72</v>
      </c>
      <c r="G15" s="37" t="s">
        <v>72</v>
      </c>
      <c r="H15" s="37" t="s">
        <v>72</v>
      </c>
      <c r="I15" s="37" t="s">
        <v>72</v>
      </c>
      <c r="J15" s="37" t="s">
        <v>72</v>
      </c>
      <c r="K15" s="110" t="s">
        <v>78</v>
      </c>
      <c r="L15" s="111"/>
      <c r="M15" s="37" t="s">
        <v>72</v>
      </c>
      <c r="N15" s="37" t="s">
        <v>72</v>
      </c>
      <c r="O15" s="37" t="s">
        <v>72</v>
      </c>
      <c r="P15" s="37" t="s">
        <v>72</v>
      </c>
      <c r="Q15" s="37" t="s">
        <v>72</v>
      </c>
      <c r="R15" s="37" t="s">
        <v>72</v>
      </c>
      <c r="S15" s="37" t="s">
        <v>72</v>
      </c>
      <c r="T15" s="37" t="s">
        <v>72</v>
      </c>
      <c r="U15" s="110" t="s">
        <v>78</v>
      </c>
      <c r="V15" s="111"/>
      <c r="W15" s="37" t="s">
        <v>72</v>
      </c>
      <c r="X15" s="37" t="s">
        <v>72</v>
      </c>
      <c r="Y15" s="37" t="s">
        <v>72</v>
      </c>
      <c r="Z15" s="37" t="s">
        <v>72</v>
      </c>
      <c r="AA15" s="37" t="s">
        <v>72</v>
      </c>
      <c r="AB15" s="110" t="s">
        <v>78</v>
      </c>
      <c r="AC15" s="111"/>
      <c r="AD15" s="110" t="s">
        <v>78</v>
      </c>
      <c r="AE15" s="111"/>
      <c r="AF15" s="112" t="s">
        <v>125</v>
      </c>
      <c r="AG15" s="71" t="s">
        <v>109</v>
      </c>
      <c r="AH15" s="113"/>
      <c r="AI15" s="114"/>
      <c r="AJ15" s="114"/>
    </row>
    <row r="16">
      <c r="A16" s="109" t="s">
        <v>110</v>
      </c>
      <c r="B16" s="36" t="s">
        <v>111</v>
      </c>
      <c r="C16" s="37" t="s">
        <v>72</v>
      </c>
      <c r="D16" s="37" t="s">
        <v>72</v>
      </c>
      <c r="E16" s="37" t="s">
        <v>72</v>
      </c>
      <c r="F16" s="37" t="s">
        <v>72</v>
      </c>
      <c r="G16" s="37" t="s">
        <v>72</v>
      </c>
      <c r="H16" s="37" t="s">
        <v>72</v>
      </c>
      <c r="I16" s="37" t="s">
        <v>72</v>
      </c>
      <c r="J16" s="37" t="s">
        <v>72</v>
      </c>
      <c r="K16" s="110" t="s">
        <v>78</v>
      </c>
      <c r="L16" s="111"/>
      <c r="M16" s="37" t="s">
        <v>72</v>
      </c>
      <c r="N16" s="37" t="s">
        <v>72</v>
      </c>
      <c r="O16" s="37" t="s">
        <v>72</v>
      </c>
      <c r="P16" s="37" t="s">
        <v>72</v>
      </c>
      <c r="Q16" s="37" t="s">
        <v>72</v>
      </c>
      <c r="R16" s="37" t="s">
        <v>72</v>
      </c>
      <c r="S16" s="37" t="s">
        <v>72</v>
      </c>
      <c r="T16" s="37" t="s">
        <v>72</v>
      </c>
      <c r="U16" s="110" t="s">
        <v>78</v>
      </c>
      <c r="V16" s="111"/>
      <c r="W16" s="37" t="s">
        <v>72</v>
      </c>
      <c r="X16" s="37" t="s">
        <v>72</v>
      </c>
      <c r="Y16" s="37" t="s">
        <v>72</v>
      </c>
      <c r="Z16" s="37" t="s">
        <v>72</v>
      </c>
      <c r="AA16" s="37" t="s">
        <v>72</v>
      </c>
      <c r="AB16" s="110" t="s">
        <v>78</v>
      </c>
      <c r="AC16" s="111"/>
      <c r="AD16" s="110" t="s">
        <v>78</v>
      </c>
      <c r="AE16" s="111"/>
      <c r="AF16" s="112" t="s">
        <v>125</v>
      </c>
      <c r="AG16" s="71" t="s">
        <v>112</v>
      </c>
      <c r="AH16" s="113"/>
      <c r="AI16" s="114"/>
      <c r="AJ16" s="114"/>
    </row>
    <row r="17">
      <c r="A17" s="109" t="s">
        <v>113</v>
      </c>
      <c r="B17" s="68" t="s">
        <v>114</v>
      </c>
      <c r="C17" s="37" t="s">
        <v>72</v>
      </c>
      <c r="D17" s="37" t="s">
        <v>72</v>
      </c>
      <c r="E17" s="37" t="s">
        <v>72</v>
      </c>
      <c r="F17" s="37" t="s">
        <v>72</v>
      </c>
      <c r="G17" s="37" t="s">
        <v>72</v>
      </c>
      <c r="H17" s="37" t="s">
        <v>72</v>
      </c>
      <c r="I17" s="37" t="s">
        <v>72</v>
      </c>
      <c r="J17" s="37" t="s">
        <v>72</v>
      </c>
      <c r="K17" s="110" t="s">
        <v>78</v>
      </c>
      <c r="L17" s="111"/>
      <c r="M17" s="37" t="s">
        <v>72</v>
      </c>
      <c r="N17" s="37" t="s">
        <v>72</v>
      </c>
      <c r="O17" s="37" t="s">
        <v>72</v>
      </c>
      <c r="P17" s="37" t="s">
        <v>72</v>
      </c>
      <c r="Q17" s="37" t="s">
        <v>72</v>
      </c>
      <c r="R17" s="37" t="s">
        <v>72</v>
      </c>
      <c r="S17" s="37" t="s">
        <v>72</v>
      </c>
      <c r="T17" s="37" t="s">
        <v>72</v>
      </c>
      <c r="U17" s="110" t="s">
        <v>78</v>
      </c>
      <c r="V17" s="111"/>
      <c r="W17" s="37" t="s">
        <v>72</v>
      </c>
      <c r="X17" s="37" t="s">
        <v>72</v>
      </c>
      <c r="Y17" s="37" t="s">
        <v>72</v>
      </c>
      <c r="Z17" s="37" t="s">
        <v>72</v>
      </c>
      <c r="AA17" s="37" t="s">
        <v>72</v>
      </c>
      <c r="AB17" s="110" t="s">
        <v>78</v>
      </c>
      <c r="AC17" s="111"/>
      <c r="AD17" s="110" t="s">
        <v>78</v>
      </c>
      <c r="AE17" s="111"/>
      <c r="AF17" s="112" t="s">
        <v>125</v>
      </c>
      <c r="AG17" s="71" t="s">
        <v>73</v>
      </c>
      <c r="AH17" s="113"/>
      <c r="AI17" s="114"/>
      <c r="AJ17" s="114"/>
    </row>
    <row r="18">
      <c r="A18" s="109" t="s">
        <v>118</v>
      </c>
      <c r="B18" s="68" t="s">
        <v>119</v>
      </c>
      <c r="C18" s="37" t="s">
        <v>72</v>
      </c>
      <c r="D18" s="37" t="s">
        <v>72</v>
      </c>
      <c r="E18" s="37" t="s">
        <v>72</v>
      </c>
      <c r="F18" s="37" t="s">
        <v>72</v>
      </c>
      <c r="G18" s="37" t="s">
        <v>72</v>
      </c>
      <c r="H18" s="37" t="s">
        <v>72</v>
      </c>
      <c r="I18" s="37" t="s">
        <v>72</v>
      </c>
      <c r="J18" s="37" t="s">
        <v>72</v>
      </c>
      <c r="K18" s="110" t="s">
        <v>78</v>
      </c>
      <c r="L18" s="111"/>
      <c r="M18" s="37" t="s">
        <v>72</v>
      </c>
      <c r="N18" s="37" t="s">
        <v>72</v>
      </c>
      <c r="O18" s="37" t="s">
        <v>72</v>
      </c>
      <c r="P18" s="37" t="s">
        <v>72</v>
      </c>
      <c r="Q18" s="37" t="s">
        <v>72</v>
      </c>
      <c r="R18" s="37" t="s">
        <v>72</v>
      </c>
      <c r="S18" s="37" t="s">
        <v>72</v>
      </c>
      <c r="T18" s="37" t="s">
        <v>72</v>
      </c>
      <c r="U18" s="110" t="s">
        <v>78</v>
      </c>
      <c r="V18" s="111"/>
      <c r="W18" s="37" t="s">
        <v>72</v>
      </c>
      <c r="X18" s="37" t="s">
        <v>72</v>
      </c>
      <c r="Y18" s="37" t="s">
        <v>72</v>
      </c>
      <c r="Z18" s="37" t="s">
        <v>72</v>
      </c>
      <c r="AA18" s="37" t="s">
        <v>72</v>
      </c>
      <c r="AB18" s="110" t="s">
        <v>78</v>
      </c>
      <c r="AC18" s="111"/>
      <c r="AD18" s="110" t="s">
        <v>78</v>
      </c>
      <c r="AE18" s="111"/>
      <c r="AF18" s="112" t="s">
        <v>125</v>
      </c>
      <c r="AG18" s="71" t="s">
        <v>120</v>
      </c>
      <c r="AH18" s="113"/>
      <c r="AI18" s="114"/>
      <c r="AJ18" s="114"/>
    </row>
    <row r="19">
      <c r="A19" s="109" t="s">
        <v>122</v>
      </c>
      <c r="B19" s="36" t="s">
        <v>123</v>
      </c>
      <c r="C19" s="37" t="s">
        <v>72</v>
      </c>
      <c r="D19" s="37" t="s">
        <v>72</v>
      </c>
      <c r="E19" s="37" t="s">
        <v>72</v>
      </c>
      <c r="F19" s="37" t="s">
        <v>72</v>
      </c>
      <c r="G19" s="37" t="s">
        <v>72</v>
      </c>
      <c r="H19" s="37" t="s">
        <v>72</v>
      </c>
      <c r="I19" s="37" t="s">
        <v>72</v>
      </c>
      <c r="J19" s="37" t="s">
        <v>72</v>
      </c>
      <c r="K19" s="110" t="s">
        <v>78</v>
      </c>
      <c r="L19" s="111"/>
      <c r="M19" s="37" t="s">
        <v>72</v>
      </c>
      <c r="N19" s="37" t="s">
        <v>72</v>
      </c>
      <c r="O19" s="37" t="s">
        <v>72</v>
      </c>
      <c r="P19" s="37" t="s">
        <v>72</v>
      </c>
      <c r="Q19" s="37" t="s">
        <v>72</v>
      </c>
      <c r="R19" s="37" t="s">
        <v>72</v>
      </c>
      <c r="S19" s="37" t="s">
        <v>72</v>
      </c>
      <c r="T19" s="37" t="s">
        <v>72</v>
      </c>
      <c r="U19" s="110" t="s">
        <v>78</v>
      </c>
      <c r="V19" s="111"/>
      <c r="W19" s="37" t="s">
        <v>72</v>
      </c>
      <c r="X19" s="37" t="s">
        <v>72</v>
      </c>
      <c r="Y19" s="37" t="s">
        <v>72</v>
      </c>
      <c r="Z19" s="37" t="s">
        <v>72</v>
      </c>
      <c r="AA19" s="37" t="s">
        <v>72</v>
      </c>
      <c r="AB19" s="110" t="s">
        <v>78</v>
      </c>
      <c r="AC19" s="111"/>
      <c r="AD19" s="110" t="s">
        <v>78</v>
      </c>
      <c r="AE19" s="111"/>
      <c r="AF19" s="112" t="s">
        <v>125</v>
      </c>
      <c r="AG19" s="71" t="s">
        <v>109</v>
      </c>
      <c r="AH19" s="113"/>
      <c r="AI19" s="114"/>
      <c r="AJ19" s="114"/>
    </row>
    <row r="20">
      <c r="A20" s="109" t="s">
        <v>126</v>
      </c>
      <c r="B20" s="36" t="s">
        <v>102</v>
      </c>
      <c r="C20" s="37" t="s">
        <v>72</v>
      </c>
      <c r="D20" s="37" t="s">
        <v>72</v>
      </c>
      <c r="E20" s="37" t="s">
        <v>72</v>
      </c>
      <c r="F20" s="37" t="s">
        <v>72</v>
      </c>
      <c r="G20" s="37" t="s">
        <v>72</v>
      </c>
      <c r="H20" s="37" t="s">
        <v>72</v>
      </c>
      <c r="I20" s="37" t="s">
        <v>72</v>
      </c>
      <c r="J20" s="113"/>
      <c r="K20" s="110" t="s">
        <v>78</v>
      </c>
      <c r="L20" s="110">
        <v>3.0</v>
      </c>
      <c r="M20" s="37" t="s">
        <v>72</v>
      </c>
      <c r="N20" s="37" t="s">
        <v>72</v>
      </c>
      <c r="O20" s="37" t="s">
        <v>72</v>
      </c>
      <c r="P20" s="37" t="s">
        <v>72</v>
      </c>
      <c r="Q20" s="37" t="s">
        <v>72</v>
      </c>
      <c r="R20" s="37" t="s">
        <v>72</v>
      </c>
      <c r="S20" s="37" t="s">
        <v>72</v>
      </c>
      <c r="T20" s="37" t="s">
        <v>72</v>
      </c>
      <c r="U20" s="110" t="s">
        <v>78</v>
      </c>
      <c r="V20" s="110">
        <v>3.0</v>
      </c>
      <c r="W20" s="113"/>
      <c r="X20" s="113"/>
      <c r="Y20" s="113"/>
      <c r="Z20" s="37" t="s">
        <v>72</v>
      </c>
      <c r="AA20" s="113"/>
      <c r="AB20" s="110" t="s">
        <v>78</v>
      </c>
      <c r="AC20" s="110">
        <v>3.0</v>
      </c>
      <c r="AD20" s="110">
        <v>3.0</v>
      </c>
      <c r="AE20" s="111"/>
      <c r="AF20" s="110">
        <v>3.0</v>
      </c>
      <c r="AG20" s="111"/>
      <c r="AH20" s="113"/>
      <c r="AI20" s="114"/>
      <c r="AJ20" s="114"/>
    </row>
    <row r="21">
      <c r="A21" s="109" t="s">
        <v>128</v>
      </c>
      <c r="B21" s="36" t="s">
        <v>108</v>
      </c>
      <c r="C21" s="113"/>
      <c r="D21" s="113"/>
      <c r="E21" s="37">
        <v>3.0</v>
      </c>
      <c r="F21" s="113"/>
      <c r="G21" s="37">
        <v>2.0</v>
      </c>
      <c r="H21" s="37">
        <v>3.0</v>
      </c>
      <c r="I21" s="37" t="s">
        <v>72</v>
      </c>
      <c r="J21" s="37">
        <v>2.0</v>
      </c>
      <c r="K21" s="110">
        <v>3.0</v>
      </c>
      <c r="L21" s="111"/>
      <c r="M21" s="113"/>
      <c r="N21" s="37" t="s">
        <v>72</v>
      </c>
      <c r="O21" s="113"/>
      <c r="P21" s="37" t="s">
        <v>72</v>
      </c>
      <c r="Q21" s="37" t="s">
        <v>72</v>
      </c>
      <c r="R21" s="113"/>
      <c r="S21" s="37" t="s">
        <v>72</v>
      </c>
      <c r="T21" s="37"/>
      <c r="U21" s="110" t="s">
        <v>78</v>
      </c>
      <c r="V21" s="110">
        <v>3.0</v>
      </c>
      <c r="W21" s="113"/>
      <c r="X21" s="113"/>
      <c r="Y21" s="113"/>
      <c r="Z21" s="37" t="s">
        <v>72</v>
      </c>
      <c r="AA21" s="113"/>
      <c r="AB21" s="110" t="s">
        <v>78</v>
      </c>
      <c r="AC21" s="110">
        <v>3.0</v>
      </c>
      <c r="AD21" s="110">
        <v>3.0</v>
      </c>
      <c r="AE21" s="111"/>
      <c r="AF21" s="110">
        <v>3.0</v>
      </c>
      <c r="AG21" s="111"/>
      <c r="AH21" s="113"/>
      <c r="AI21" s="114"/>
      <c r="AJ21" s="114"/>
    </row>
    <row r="22">
      <c r="A22" s="109" t="s">
        <v>131</v>
      </c>
      <c r="B22" s="36" t="s">
        <v>115</v>
      </c>
      <c r="C22" s="113"/>
      <c r="D22" s="113"/>
      <c r="E22" s="37" t="s">
        <v>72</v>
      </c>
      <c r="F22" s="37" t="s">
        <v>72</v>
      </c>
      <c r="G22" s="37" t="s">
        <v>72</v>
      </c>
      <c r="H22" s="37" t="s">
        <v>72</v>
      </c>
      <c r="I22" s="37" t="s">
        <v>72</v>
      </c>
      <c r="J22" s="37" t="s">
        <v>72</v>
      </c>
      <c r="K22" s="110" t="s">
        <v>78</v>
      </c>
      <c r="L22" s="110">
        <v>3.0</v>
      </c>
      <c r="M22" s="113"/>
      <c r="N22" s="37" t="s">
        <v>72</v>
      </c>
      <c r="O22" s="37" t="s">
        <v>72</v>
      </c>
      <c r="P22" s="37" t="s">
        <v>72</v>
      </c>
      <c r="Q22" s="37" t="s">
        <v>72</v>
      </c>
      <c r="R22" s="37" t="s">
        <v>72</v>
      </c>
      <c r="S22" s="37" t="s">
        <v>72</v>
      </c>
      <c r="T22" s="37" t="s">
        <v>72</v>
      </c>
      <c r="U22" s="110" t="s">
        <v>78</v>
      </c>
      <c r="V22" s="110">
        <v>3.0</v>
      </c>
      <c r="W22" s="37" t="s">
        <v>72</v>
      </c>
      <c r="X22" s="113"/>
      <c r="Y22" s="37">
        <v>5.0</v>
      </c>
      <c r="Z22" s="37">
        <v>2.0</v>
      </c>
      <c r="AA22" s="37" t="s">
        <v>72</v>
      </c>
      <c r="AB22" s="110">
        <v>3.0</v>
      </c>
      <c r="AC22" s="111"/>
      <c r="AD22" s="110">
        <v>3.0</v>
      </c>
      <c r="AE22" s="111"/>
      <c r="AF22" s="110">
        <v>3.0</v>
      </c>
      <c r="AG22" s="111"/>
      <c r="AH22" s="113"/>
      <c r="AI22" s="114"/>
      <c r="AJ22" s="114"/>
    </row>
    <row r="23">
      <c r="A23" s="68" t="s">
        <v>141</v>
      </c>
      <c r="B23" s="36" t="s">
        <v>121</v>
      </c>
      <c r="C23" s="113"/>
      <c r="D23" s="113"/>
      <c r="E23" s="37"/>
      <c r="F23" s="37"/>
      <c r="G23" s="37"/>
      <c r="H23" s="37"/>
      <c r="I23" s="37"/>
      <c r="J23" s="37"/>
      <c r="K23" s="110"/>
      <c r="L23" s="110"/>
      <c r="M23" s="113"/>
      <c r="N23" s="37"/>
      <c r="O23" s="37"/>
      <c r="P23" s="37"/>
      <c r="Q23" s="37"/>
      <c r="R23" s="37"/>
      <c r="S23" s="37"/>
      <c r="T23" s="37"/>
      <c r="U23" s="110"/>
      <c r="V23" s="110"/>
      <c r="W23" s="37"/>
      <c r="X23" s="113"/>
      <c r="Y23" s="37"/>
      <c r="Z23" s="37"/>
      <c r="AA23" s="37"/>
      <c r="AB23" s="110"/>
      <c r="AC23" s="111"/>
      <c r="AD23" s="110"/>
      <c r="AE23" s="111"/>
      <c r="AF23" s="110"/>
      <c r="AG23" s="111"/>
      <c r="AH23" s="113"/>
      <c r="AI23" s="114"/>
      <c r="AJ23" s="114"/>
    </row>
    <row r="24">
      <c r="A24" s="143" t="s">
        <v>37</v>
      </c>
      <c r="B24" s="143" t="s">
        <v>132</v>
      </c>
      <c r="C24" s="144" t="s">
        <v>133</v>
      </c>
      <c r="D24" s="146" t="s">
        <v>134</v>
      </c>
      <c r="E24" s="20"/>
      <c r="F24" s="20"/>
      <c r="G24" s="20"/>
      <c r="H24" s="20"/>
      <c r="I24" s="20"/>
      <c r="J24" s="20"/>
      <c r="K24" s="20"/>
      <c r="L24" s="23"/>
      <c r="M24" s="146" t="s">
        <v>135</v>
      </c>
      <c r="N24" s="20"/>
      <c r="O24" s="20"/>
      <c r="P24" s="20"/>
      <c r="Q24" s="20"/>
      <c r="R24" s="20"/>
      <c r="S24" s="20"/>
      <c r="T24" s="23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>
      <c r="A25" s="149">
        <v>1.0</v>
      </c>
      <c r="B25" s="150">
        <v>45944.0</v>
      </c>
      <c r="C25" s="151">
        <v>2.0</v>
      </c>
      <c r="D25" s="152" t="s">
        <v>143</v>
      </c>
      <c r="E25" s="154"/>
      <c r="F25" s="154"/>
      <c r="G25" s="154"/>
      <c r="H25" s="154"/>
      <c r="I25" s="154"/>
      <c r="J25" s="154"/>
      <c r="K25" s="154"/>
      <c r="L25" s="155"/>
      <c r="M25" s="156"/>
      <c r="N25" s="154"/>
      <c r="O25" s="154"/>
      <c r="P25" s="154"/>
      <c r="Q25" s="154"/>
      <c r="R25" s="154"/>
      <c r="S25" s="154"/>
      <c r="T25" s="155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</row>
    <row r="26">
      <c r="A26" s="149">
        <v>2.0</v>
      </c>
      <c r="B26" s="150">
        <v>45946.0</v>
      </c>
      <c r="C26" s="151">
        <v>2.0</v>
      </c>
      <c r="D26" s="157" t="s">
        <v>146</v>
      </c>
      <c r="E26" s="159"/>
      <c r="F26" s="159"/>
      <c r="G26" s="159"/>
      <c r="H26" s="159"/>
      <c r="I26" s="159"/>
      <c r="J26" s="159"/>
      <c r="K26" s="159"/>
      <c r="L26" s="160"/>
      <c r="M26" s="161"/>
      <c r="N26" s="159"/>
      <c r="O26" s="159"/>
      <c r="P26" s="159"/>
      <c r="Q26" s="159"/>
      <c r="R26" s="159"/>
      <c r="S26" s="159"/>
      <c r="T26" s="160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</row>
    <row r="27">
      <c r="A27" s="149">
        <v>3.0</v>
      </c>
      <c r="B27" s="150">
        <v>45951.0</v>
      </c>
      <c r="C27" s="151">
        <v>2.0</v>
      </c>
      <c r="D27" s="157" t="s">
        <v>147</v>
      </c>
      <c r="E27" s="159"/>
      <c r="F27" s="159"/>
      <c r="G27" s="159"/>
      <c r="H27" s="159"/>
      <c r="I27" s="159"/>
      <c r="J27" s="159"/>
      <c r="K27" s="159"/>
      <c r="L27" s="160"/>
      <c r="M27" s="161"/>
      <c r="N27" s="159"/>
      <c r="O27" s="159"/>
      <c r="P27" s="159"/>
      <c r="Q27" s="159"/>
      <c r="R27" s="159"/>
      <c r="S27" s="159"/>
      <c r="T27" s="160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</row>
    <row r="28">
      <c r="A28" s="149">
        <v>4.0</v>
      </c>
      <c r="B28" s="150">
        <v>45953.0</v>
      </c>
      <c r="C28" s="151">
        <v>2.0</v>
      </c>
      <c r="D28" s="157" t="s">
        <v>149</v>
      </c>
      <c r="E28" s="159"/>
      <c r="F28" s="159"/>
      <c r="G28" s="159"/>
      <c r="H28" s="159"/>
      <c r="I28" s="159"/>
      <c r="J28" s="159"/>
      <c r="K28" s="159"/>
      <c r="L28" s="160"/>
      <c r="M28" s="161"/>
      <c r="N28" s="159"/>
      <c r="O28" s="159"/>
      <c r="P28" s="159"/>
      <c r="Q28" s="159"/>
      <c r="R28" s="159"/>
      <c r="S28" s="159"/>
      <c r="T28" s="160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</row>
    <row r="29">
      <c r="A29" s="149"/>
      <c r="B29" s="164" t="s">
        <v>151</v>
      </c>
      <c r="C29" s="165">
        <v>8.0</v>
      </c>
      <c r="D29" s="166"/>
      <c r="E29" s="166"/>
      <c r="F29" s="166"/>
      <c r="G29" s="166"/>
      <c r="H29" s="166"/>
      <c r="I29" s="166"/>
      <c r="J29" s="166"/>
      <c r="K29" s="166"/>
      <c r="L29" s="166"/>
      <c r="M29" s="167"/>
      <c r="N29" s="167"/>
      <c r="O29" s="167"/>
      <c r="P29" s="167"/>
      <c r="Q29" s="167"/>
      <c r="R29" s="167"/>
      <c r="S29" s="167"/>
      <c r="T29" s="167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>
      <c r="A30" s="149">
        <v>5.0</v>
      </c>
      <c r="B30" s="150">
        <v>45958.0</v>
      </c>
      <c r="C30" s="151">
        <v>2.0</v>
      </c>
      <c r="D30" s="157" t="s">
        <v>152</v>
      </c>
      <c r="E30" s="159"/>
      <c r="F30" s="159"/>
      <c r="G30" s="159"/>
      <c r="H30" s="159"/>
      <c r="I30" s="159"/>
      <c r="J30" s="159"/>
      <c r="K30" s="159"/>
      <c r="L30" s="160"/>
      <c r="M30" s="161"/>
      <c r="N30" s="159"/>
      <c r="O30" s="159"/>
      <c r="P30" s="159"/>
      <c r="Q30" s="159"/>
      <c r="R30" s="159"/>
      <c r="S30" s="159"/>
      <c r="T30" s="160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</row>
    <row r="31">
      <c r="A31" s="149">
        <v>6.0</v>
      </c>
      <c r="B31" s="150">
        <v>45960.0</v>
      </c>
      <c r="C31" s="5">
        <v>2.0</v>
      </c>
      <c r="D31" s="169" t="s">
        <v>155</v>
      </c>
      <c r="E31" s="20"/>
      <c r="F31" s="20"/>
      <c r="G31" s="20"/>
      <c r="H31" s="20"/>
      <c r="I31" s="20"/>
      <c r="J31" s="20"/>
      <c r="K31" s="20"/>
      <c r="L31" s="23"/>
      <c r="M31" s="170"/>
      <c r="N31" s="20"/>
      <c r="O31" s="20"/>
      <c r="P31" s="20"/>
      <c r="Q31" s="20"/>
      <c r="R31" s="20"/>
      <c r="S31" s="20"/>
      <c r="T31" s="23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</row>
    <row r="32">
      <c r="A32" s="149">
        <v>7.0</v>
      </c>
      <c r="B32" s="150">
        <v>45962.0</v>
      </c>
      <c r="C32" s="5">
        <v>2.0</v>
      </c>
      <c r="D32" s="169" t="s">
        <v>156</v>
      </c>
      <c r="E32" s="20"/>
      <c r="F32" s="20"/>
      <c r="G32" s="20"/>
      <c r="H32" s="20"/>
      <c r="I32" s="20"/>
      <c r="J32" s="20"/>
      <c r="K32" s="20"/>
      <c r="L32" s="23"/>
      <c r="M32" s="170"/>
      <c r="N32" s="20"/>
      <c r="O32" s="20"/>
      <c r="P32" s="20"/>
      <c r="Q32" s="20"/>
      <c r="R32" s="20"/>
      <c r="S32" s="20"/>
      <c r="T32" s="23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</row>
    <row r="33">
      <c r="A33" s="149">
        <v>8.0</v>
      </c>
      <c r="B33" s="150">
        <v>45965.0</v>
      </c>
      <c r="C33" s="5">
        <v>2.0</v>
      </c>
      <c r="D33" s="169" t="s">
        <v>159</v>
      </c>
      <c r="E33" s="20"/>
      <c r="F33" s="20"/>
      <c r="G33" s="20"/>
      <c r="H33" s="20"/>
      <c r="I33" s="20"/>
      <c r="J33" s="20"/>
      <c r="K33" s="20"/>
      <c r="L33" s="23"/>
      <c r="M33" s="170"/>
      <c r="N33" s="20"/>
      <c r="O33" s="20"/>
      <c r="P33" s="20"/>
      <c r="Q33" s="20"/>
      <c r="R33" s="20"/>
      <c r="S33" s="20"/>
      <c r="T33" s="23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</row>
    <row r="34">
      <c r="A34" s="149">
        <v>9.0</v>
      </c>
      <c r="B34" s="150">
        <v>45967.0</v>
      </c>
      <c r="C34" s="5">
        <v>2.0</v>
      </c>
      <c r="D34" s="169" t="s">
        <v>161</v>
      </c>
      <c r="E34" s="20"/>
      <c r="F34" s="20"/>
      <c r="G34" s="20"/>
      <c r="H34" s="20"/>
      <c r="I34" s="20"/>
      <c r="J34" s="20"/>
      <c r="K34" s="20"/>
      <c r="L34" s="23"/>
      <c r="M34" s="170"/>
      <c r="N34" s="20"/>
      <c r="O34" s="20"/>
      <c r="P34" s="20"/>
      <c r="Q34" s="20"/>
      <c r="R34" s="20"/>
      <c r="S34" s="20"/>
      <c r="T34" s="23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</row>
    <row r="35">
      <c r="A35" s="149">
        <v>10.0</v>
      </c>
      <c r="B35" s="150">
        <v>45972.0</v>
      </c>
      <c r="C35" s="151">
        <v>2.0</v>
      </c>
      <c r="D35" s="152" t="s">
        <v>162</v>
      </c>
      <c r="E35" s="154"/>
      <c r="F35" s="154"/>
      <c r="G35" s="154"/>
      <c r="H35" s="154"/>
      <c r="I35" s="154"/>
      <c r="J35" s="154"/>
      <c r="K35" s="154"/>
      <c r="L35" s="155"/>
      <c r="M35" s="156"/>
      <c r="N35" s="154"/>
      <c r="O35" s="154"/>
      <c r="P35" s="154"/>
      <c r="Q35" s="154"/>
      <c r="R35" s="154"/>
      <c r="S35" s="154"/>
      <c r="T35" s="155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</row>
    <row r="36">
      <c r="A36" s="149">
        <v>11.0</v>
      </c>
      <c r="B36" s="150">
        <v>45974.0</v>
      </c>
      <c r="C36" s="151">
        <v>2.0</v>
      </c>
      <c r="D36" s="157" t="s">
        <v>164</v>
      </c>
      <c r="E36" s="159"/>
      <c r="F36" s="159"/>
      <c r="G36" s="159"/>
      <c r="H36" s="159"/>
      <c r="I36" s="159"/>
      <c r="J36" s="159"/>
      <c r="K36" s="159"/>
      <c r="L36" s="160"/>
      <c r="M36" s="156"/>
      <c r="N36" s="154"/>
      <c r="O36" s="154"/>
      <c r="P36" s="154"/>
      <c r="Q36" s="154"/>
      <c r="R36" s="154"/>
      <c r="S36" s="154"/>
      <c r="T36" s="155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</row>
    <row r="37">
      <c r="A37" s="4"/>
      <c r="B37" s="172" t="s">
        <v>166</v>
      </c>
      <c r="C37" s="165">
        <v>14.0</v>
      </c>
      <c r="D37" s="166"/>
      <c r="E37" s="166"/>
      <c r="F37" s="166"/>
      <c r="G37" s="166"/>
      <c r="H37" s="166"/>
      <c r="I37" s="166"/>
      <c r="J37" s="166"/>
      <c r="K37" s="166"/>
      <c r="L37" s="166"/>
      <c r="M37" s="173"/>
      <c r="N37" s="173"/>
      <c r="O37" s="173"/>
      <c r="P37" s="173"/>
      <c r="Q37" s="173"/>
      <c r="R37" s="173"/>
      <c r="S37" s="173"/>
      <c r="T37" s="173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</row>
    <row r="38">
      <c r="A38" s="149">
        <v>12.0</v>
      </c>
      <c r="B38" s="150">
        <v>45979.0</v>
      </c>
      <c r="C38" s="151">
        <v>2.0</v>
      </c>
      <c r="D38" s="157" t="s">
        <v>168</v>
      </c>
      <c r="E38" s="159"/>
      <c r="F38" s="159"/>
      <c r="G38" s="159"/>
      <c r="H38" s="159"/>
      <c r="I38" s="159"/>
      <c r="J38" s="159"/>
      <c r="K38" s="159"/>
      <c r="L38" s="160"/>
      <c r="M38" s="156"/>
      <c r="N38" s="154"/>
      <c r="O38" s="154"/>
      <c r="P38" s="154"/>
      <c r="Q38" s="154"/>
      <c r="R38" s="154"/>
      <c r="S38" s="154"/>
      <c r="T38" s="155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</row>
    <row r="39">
      <c r="A39" s="149">
        <v>13.0</v>
      </c>
      <c r="B39" s="150">
        <v>45981.0</v>
      </c>
      <c r="C39" s="151">
        <v>2.0</v>
      </c>
      <c r="D39" s="169" t="s">
        <v>169</v>
      </c>
      <c r="E39" s="20"/>
      <c r="F39" s="20"/>
      <c r="G39" s="20"/>
      <c r="H39" s="20"/>
      <c r="I39" s="20"/>
      <c r="J39" s="20"/>
      <c r="K39" s="20"/>
      <c r="L39" s="23"/>
      <c r="M39" s="174"/>
      <c r="T39" s="121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</row>
    <row r="40">
      <c r="A40" s="149">
        <v>14.0</v>
      </c>
      <c r="B40" s="150">
        <v>45986.0</v>
      </c>
      <c r="C40" s="5">
        <v>2.0</v>
      </c>
      <c r="D40" s="169" t="s">
        <v>171</v>
      </c>
      <c r="E40" s="20"/>
      <c r="F40" s="20"/>
      <c r="G40" s="20"/>
      <c r="H40" s="20"/>
      <c r="I40" s="20"/>
      <c r="J40" s="20"/>
      <c r="K40" s="20"/>
      <c r="L40" s="23"/>
      <c r="M40" s="161"/>
      <c r="N40" s="159"/>
      <c r="O40" s="159"/>
      <c r="P40" s="159"/>
      <c r="Q40" s="159"/>
      <c r="R40" s="159"/>
      <c r="S40" s="159"/>
      <c r="T40" s="160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</row>
    <row r="41">
      <c r="A41" s="149">
        <v>15.0</v>
      </c>
      <c r="B41" s="150">
        <v>45988.0</v>
      </c>
      <c r="C41" s="5">
        <v>2.0</v>
      </c>
      <c r="D41" s="169" t="s">
        <v>173</v>
      </c>
      <c r="E41" s="20"/>
      <c r="F41" s="20"/>
      <c r="G41" s="20"/>
      <c r="H41" s="20"/>
      <c r="I41" s="20"/>
      <c r="J41" s="20"/>
      <c r="K41" s="20"/>
      <c r="L41" s="23"/>
      <c r="M41" s="161"/>
      <c r="N41" s="159"/>
      <c r="O41" s="159"/>
      <c r="P41" s="159"/>
      <c r="Q41" s="159"/>
      <c r="R41" s="159"/>
      <c r="S41" s="159"/>
      <c r="T41" s="160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</row>
    <row r="42">
      <c r="A42" s="149">
        <v>16.0</v>
      </c>
      <c r="B42" s="150">
        <v>45990.0</v>
      </c>
      <c r="C42" s="5">
        <v>2.0</v>
      </c>
      <c r="D42" s="152" t="s">
        <v>175</v>
      </c>
      <c r="E42" s="154"/>
      <c r="F42" s="154"/>
      <c r="G42" s="154"/>
      <c r="H42" s="154"/>
      <c r="I42" s="154"/>
      <c r="J42" s="154"/>
      <c r="K42" s="154"/>
      <c r="L42" s="155"/>
      <c r="M42" s="161"/>
      <c r="N42" s="159"/>
      <c r="O42" s="159"/>
      <c r="P42" s="159"/>
      <c r="Q42" s="159"/>
      <c r="R42" s="159"/>
      <c r="S42" s="159"/>
      <c r="T42" s="160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</row>
    <row r="43">
      <c r="A43" s="149">
        <v>17.0</v>
      </c>
      <c r="B43" s="150">
        <v>45993.0</v>
      </c>
      <c r="C43" s="5">
        <v>2.0</v>
      </c>
      <c r="D43" s="157" t="s">
        <v>176</v>
      </c>
      <c r="E43" s="159"/>
      <c r="F43" s="159"/>
      <c r="G43" s="159"/>
      <c r="H43" s="159"/>
      <c r="I43" s="159"/>
      <c r="J43" s="159"/>
      <c r="K43" s="159"/>
      <c r="L43" s="160"/>
      <c r="M43" s="161"/>
      <c r="N43" s="159"/>
      <c r="O43" s="159"/>
      <c r="P43" s="159"/>
      <c r="Q43" s="159"/>
      <c r="R43" s="159"/>
      <c r="S43" s="159"/>
      <c r="T43" s="160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</row>
    <row r="44">
      <c r="A44" s="149">
        <v>18.0</v>
      </c>
      <c r="B44" s="175">
        <v>45995.0</v>
      </c>
      <c r="C44" s="5">
        <v>2.0</v>
      </c>
      <c r="D44" s="169" t="s">
        <v>178</v>
      </c>
      <c r="E44" s="20"/>
      <c r="F44" s="20"/>
      <c r="G44" s="20"/>
      <c r="H44" s="20"/>
      <c r="I44" s="20"/>
      <c r="J44" s="20"/>
      <c r="K44" s="20"/>
      <c r="L44" s="23"/>
      <c r="M44" s="170"/>
      <c r="N44" s="20"/>
      <c r="O44" s="20"/>
      <c r="P44" s="20"/>
      <c r="Q44" s="20"/>
      <c r="R44" s="20"/>
      <c r="S44" s="20"/>
      <c r="T44" s="23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</row>
    <row r="45">
      <c r="A45" s="149">
        <v>19.0</v>
      </c>
      <c r="B45" s="175">
        <v>46000.0</v>
      </c>
      <c r="C45" s="5">
        <v>2.0</v>
      </c>
      <c r="D45" s="169" t="s">
        <v>180</v>
      </c>
      <c r="E45" s="20"/>
      <c r="F45" s="20"/>
      <c r="G45" s="20"/>
      <c r="H45" s="20"/>
      <c r="I45" s="20"/>
      <c r="J45" s="20"/>
      <c r="K45" s="20"/>
      <c r="L45" s="23"/>
      <c r="M45" s="170"/>
      <c r="N45" s="20"/>
      <c r="O45" s="20"/>
      <c r="P45" s="20"/>
      <c r="Q45" s="20"/>
      <c r="R45" s="20"/>
      <c r="S45" s="20"/>
      <c r="T45" s="23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</row>
    <row r="46">
      <c r="A46" s="149">
        <v>20.0</v>
      </c>
      <c r="B46" s="175">
        <v>46002.0</v>
      </c>
      <c r="C46" s="5">
        <v>2.0</v>
      </c>
      <c r="D46" s="169" t="s">
        <v>182</v>
      </c>
      <c r="E46" s="20"/>
      <c r="F46" s="20"/>
      <c r="G46" s="20"/>
      <c r="H46" s="20"/>
      <c r="I46" s="20"/>
      <c r="J46" s="20"/>
      <c r="K46" s="20"/>
      <c r="L46" s="23"/>
      <c r="M46" s="170"/>
      <c r="N46" s="20"/>
      <c r="O46" s="20"/>
      <c r="P46" s="20"/>
      <c r="Q46" s="20"/>
      <c r="R46" s="20"/>
      <c r="S46" s="20"/>
      <c r="T46" s="23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</row>
    <row r="47">
      <c r="A47" s="149">
        <v>21.0</v>
      </c>
      <c r="B47" s="175">
        <v>46007.0</v>
      </c>
      <c r="C47" s="5">
        <v>2.0</v>
      </c>
      <c r="D47" s="169" t="s">
        <v>184</v>
      </c>
      <c r="E47" s="20"/>
      <c r="F47" s="20"/>
      <c r="G47" s="20"/>
      <c r="H47" s="20"/>
      <c r="I47" s="20"/>
      <c r="J47" s="20"/>
      <c r="K47" s="20"/>
      <c r="L47" s="23"/>
      <c r="M47" s="170"/>
      <c r="N47" s="20"/>
      <c r="O47" s="20"/>
      <c r="P47" s="20"/>
      <c r="Q47" s="20"/>
      <c r="R47" s="20"/>
      <c r="S47" s="20"/>
      <c r="T47" s="23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</row>
    <row r="48">
      <c r="A48" s="4"/>
      <c r="B48" s="176" t="s">
        <v>186</v>
      </c>
      <c r="C48" s="165">
        <v>20.0</v>
      </c>
      <c r="D48" s="177"/>
      <c r="E48" s="177"/>
      <c r="F48" s="177"/>
      <c r="G48" s="177"/>
      <c r="H48" s="177"/>
      <c r="I48" s="177"/>
      <c r="J48" s="177"/>
      <c r="K48" s="177"/>
      <c r="L48" s="177"/>
      <c r="M48" s="178"/>
      <c r="N48" s="178"/>
      <c r="O48" s="178"/>
      <c r="P48" s="178"/>
      <c r="Q48" s="178"/>
      <c r="R48" s="178"/>
      <c r="S48" s="178"/>
      <c r="T48" s="178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</row>
    <row r="49">
      <c r="A49" s="4"/>
      <c r="B49" s="179"/>
      <c r="C49" s="1"/>
      <c r="D49" s="170"/>
      <c r="E49" s="20"/>
      <c r="F49" s="20"/>
      <c r="G49" s="20"/>
      <c r="H49" s="20"/>
      <c r="I49" s="20"/>
      <c r="J49" s="20"/>
      <c r="K49" s="20"/>
      <c r="L49" s="23"/>
      <c r="M49" s="170"/>
      <c r="N49" s="20"/>
      <c r="O49" s="20"/>
      <c r="P49" s="20"/>
      <c r="Q49" s="20"/>
      <c r="R49" s="20"/>
      <c r="S49" s="20"/>
      <c r="T49" s="23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</row>
    <row r="50">
      <c r="A50" s="4"/>
      <c r="B50" s="175">
        <v>46020.0</v>
      </c>
      <c r="C50" s="180">
        <v>2.0</v>
      </c>
      <c r="D50" s="169" t="s">
        <v>188</v>
      </c>
      <c r="E50" s="20"/>
      <c r="F50" s="20"/>
      <c r="G50" s="20"/>
      <c r="H50" s="20"/>
      <c r="I50" s="20"/>
      <c r="J50" s="20"/>
      <c r="K50" s="20"/>
      <c r="L50" s="23"/>
      <c r="M50" s="170"/>
      <c r="N50" s="20"/>
      <c r="O50" s="20"/>
      <c r="P50" s="20"/>
      <c r="Q50" s="20"/>
      <c r="R50" s="20"/>
      <c r="S50" s="20"/>
      <c r="T50" s="23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</row>
    <row r="51">
      <c r="A51" s="4"/>
      <c r="B51" s="179"/>
      <c r="C51" s="1"/>
      <c r="D51" s="170"/>
      <c r="E51" s="20"/>
      <c r="F51" s="20"/>
      <c r="G51" s="20"/>
      <c r="H51" s="20"/>
      <c r="I51" s="20"/>
      <c r="J51" s="20"/>
      <c r="K51" s="20"/>
      <c r="L51" s="23"/>
      <c r="M51" s="170"/>
      <c r="N51" s="20"/>
      <c r="O51" s="20"/>
      <c r="P51" s="20"/>
      <c r="Q51" s="20"/>
      <c r="R51" s="20"/>
      <c r="S51" s="20"/>
      <c r="T51" s="23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</row>
    <row r="52">
      <c r="A52" s="4"/>
      <c r="B52" s="175">
        <v>46021.0</v>
      </c>
      <c r="C52" s="181">
        <v>2.6</v>
      </c>
      <c r="D52" s="169" t="s">
        <v>117</v>
      </c>
      <c r="E52" s="20"/>
      <c r="F52" s="20"/>
      <c r="G52" s="20"/>
      <c r="H52" s="20"/>
      <c r="I52" s="20"/>
      <c r="J52" s="20"/>
      <c r="K52" s="20"/>
      <c r="L52" s="23"/>
      <c r="M52" s="170"/>
      <c r="N52" s="20"/>
      <c r="O52" s="20"/>
      <c r="P52" s="20"/>
      <c r="Q52" s="20"/>
      <c r="R52" s="20"/>
      <c r="S52" s="20"/>
      <c r="T52" s="23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</row>
    <row r="53">
      <c r="A53" s="4"/>
      <c r="B53" s="179"/>
      <c r="C53" s="180">
        <v>5.0</v>
      </c>
      <c r="D53" s="170"/>
      <c r="E53" s="20"/>
      <c r="F53" s="20"/>
      <c r="G53" s="20"/>
      <c r="H53" s="20"/>
      <c r="I53" s="20"/>
      <c r="J53" s="20"/>
      <c r="K53" s="20"/>
      <c r="L53" s="23"/>
      <c r="M53" s="170"/>
      <c r="N53" s="20"/>
      <c r="O53" s="20"/>
      <c r="P53" s="20"/>
      <c r="Q53" s="20"/>
      <c r="R53" s="20"/>
      <c r="S53" s="20"/>
      <c r="T53" s="23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</row>
    <row r="54">
      <c r="A54" s="4"/>
      <c r="B54" s="179"/>
      <c r="C54" s="1"/>
      <c r="D54" s="169" t="s">
        <v>193</v>
      </c>
      <c r="E54" s="20"/>
      <c r="F54" s="20"/>
      <c r="G54" s="20"/>
      <c r="H54" s="20"/>
      <c r="I54" s="20"/>
      <c r="J54" s="20"/>
      <c r="K54" s="20"/>
      <c r="L54" s="23"/>
      <c r="M54" s="170"/>
      <c r="N54" s="20"/>
      <c r="O54" s="20"/>
      <c r="P54" s="20"/>
      <c r="Q54" s="20"/>
      <c r="R54" s="20"/>
      <c r="S54" s="20"/>
      <c r="T54" s="23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</row>
  </sheetData>
  <mergeCells count="58">
    <mergeCell ref="D46:L46"/>
    <mergeCell ref="M46:T46"/>
    <mergeCell ref="D47:L47"/>
    <mergeCell ref="M47:T47"/>
    <mergeCell ref="D49:L49"/>
    <mergeCell ref="M49:T49"/>
    <mergeCell ref="M50:T50"/>
    <mergeCell ref="D50:L50"/>
    <mergeCell ref="D51:L51"/>
    <mergeCell ref="M51:T51"/>
    <mergeCell ref="D52:L52"/>
    <mergeCell ref="M52:T52"/>
    <mergeCell ref="D53:L53"/>
    <mergeCell ref="M53:T53"/>
    <mergeCell ref="C1:K1"/>
    <mergeCell ref="C2:K2"/>
    <mergeCell ref="D24:L24"/>
    <mergeCell ref="M24:T24"/>
    <mergeCell ref="D25:L25"/>
    <mergeCell ref="M25:T25"/>
    <mergeCell ref="M26:T26"/>
    <mergeCell ref="D26:L26"/>
    <mergeCell ref="D27:L27"/>
    <mergeCell ref="M27:T27"/>
    <mergeCell ref="D28:L28"/>
    <mergeCell ref="M28:T28"/>
    <mergeCell ref="D30:L30"/>
    <mergeCell ref="M30:T30"/>
    <mergeCell ref="D31:L31"/>
    <mergeCell ref="M31:T31"/>
    <mergeCell ref="D32:L32"/>
    <mergeCell ref="M32:T32"/>
    <mergeCell ref="D33:L33"/>
    <mergeCell ref="M33:T33"/>
    <mergeCell ref="M34:T34"/>
    <mergeCell ref="D34:L34"/>
    <mergeCell ref="D35:L35"/>
    <mergeCell ref="M35:T35"/>
    <mergeCell ref="D36:L36"/>
    <mergeCell ref="M36:T36"/>
    <mergeCell ref="D38:L38"/>
    <mergeCell ref="M38:T38"/>
    <mergeCell ref="D39:L39"/>
    <mergeCell ref="M39:T39"/>
    <mergeCell ref="D40:L40"/>
    <mergeCell ref="M40:T40"/>
    <mergeCell ref="D41:L41"/>
    <mergeCell ref="M41:T41"/>
    <mergeCell ref="M42:T42"/>
    <mergeCell ref="D42:L42"/>
    <mergeCell ref="D43:L43"/>
    <mergeCell ref="M43:T43"/>
    <mergeCell ref="D44:L44"/>
    <mergeCell ref="M44:T44"/>
    <mergeCell ref="D45:L45"/>
    <mergeCell ref="M45:T45"/>
    <mergeCell ref="D54:L54"/>
    <mergeCell ref="M54:T5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5"/>
    <col customWidth="1" min="2" max="2" width="42.13"/>
    <col customWidth="1" min="3" max="65" width="6.0"/>
  </cols>
  <sheetData>
    <row r="1" ht="16.5" customHeight="1">
      <c r="A1" s="12"/>
      <c r="B1" s="93" t="s">
        <v>29</v>
      </c>
      <c r="C1" s="95" t="s">
        <v>7</v>
      </c>
      <c r="D1" s="20"/>
      <c r="E1" s="20"/>
      <c r="F1" s="20"/>
      <c r="G1" s="20"/>
      <c r="H1" s="20"/>
      <c r="I1" s="20"/>
      <c r="J1" s="20"/>
      <c r="K1" s="23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ht="28.5" customHeight="1">
      <c r="A2" s="12"/>
      <c r="B2" s="93" t="s">
        <v>41</v>
      </c>
      <c r="C2" s="96" t="s">
        <v>212</v>
      </c>
      <c r="D2" s="20"/>
      <c r="E2" s="20"/>
      <c r="F2" s="20"/>
      <c r="G2" s="20"/>
      <c r="H2" s="20"/>
      <c r="I2" s="20"/>
      <c r="J2" s="20"/>
      <c r="K2" s="2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</row>
    <row r="3" ht="49.5" customHeight="1">
      <c r="A3" s="39" t="s">
        <v>37</v>
      </c>
      <c r="B3" s="98" t="s">
        <v>40</v>
      </c>
      <c r="C3" s="214">
        <v>46048.0</v>
      </c>
      <c r="D3" s="214">
        <v>46049.0</v>
      </c>
      <c r="E3" s="214">
        <v>46051.0</v>
      </c>
      <c r="F3" s="214">
        <v>46055.0</v>
      </c>
      <c r="G3" s="214">
        <v>46056.0</v>
      </c>
      <c r="H3" s="214">
        <v>46058.0</v>
      </c>
      <c r="I3" s="214">
        <v>46062.0</v>
      </c>
      <c r="J3" s="214">
        <v>46063.0</v>
      </c>
      <c r="K3" s="215" t="s">
        <v>213</v>
      </c>
      <c r="L3" s="216"/>
      <c r="M3" s="214">
        <v>46065.0</v>
      </c>
      <c r="N3" s="214">
        <v>46069.0</v>
      </c>
      <c r="O3" s="214">
        <v>46070.0</v>
      </c>
      <c r="P3" s="214">
        <v>46072.0</v>
      </c>
      <c r="Q3" s="214">
        <v>46076.0</v>
      </c>
      <c r="R3" s="214">
        <v>46077.0</v>
      </c>
      <c r="S3" s="214">
        <v>46079.0</v>
      </c>
      <c r="T3" s="214">
        <v>46083.0</v>
      </c>
      <c r="U3" s="215" t="s">
        <v>213</v>
      </c>
      <c r="V3" s="216"/>
      <c r="W3" s="214">
        <v>46084.0</v>
      </c>
      <c r="X3" s="214">
        <v>46086.0</v>
      </c>
      <c r="Y3" s="214">
        <v>46090.0</v>
      </c>
      <c r="Z3" s="214">
        <v>46091.0</v>
      </c>
      <c r="AA3" s="214">
        <v>46093.0</v>
      </c>
      <c r="AB3" s="217">
        <v>46097.0</v>
      </c>
      <c r="AC3" s="217">
        <v>46100.0</v>
      </c>
      <c r="AD3" s="217">
        <v>46104.0</v>
      </c>
      <c r="AE3" s="215" t="s">
        <v>213</v>
      </c>
      <c r="AF3" s="216"/>
      <c r="AG3" s="217">
        <v>46107.0</v>
      </c>
      <c r="AH3" s="217">
        <v>46108.0</v>
      </c>
      <c r="AI3" s="214">
        <v>46111.0</v>
      </c>
      <c r="AJ3" s="214">
        <v>46112.0</v>
      </c>
      <c r="AK3" s="214">
        <v>46114.0</v>
      </c>
      <c r="AL3" s="214">
        <v>46115.0</v>
      </c>
      <c r="AM3" s="217">
        <v>46118.0</v>
      </c>
      <c r="AN3" s="217">
        <v>46121.0</v>
      </c>
      <c r="AO3" s="214">
        <v>46122.0</v>
      </c>
      <c r="AP3" s="214">
        <v>46125.0</v>
      </c>
      <c r="AQ3" s="214">
        <v>46126.0</v>
      </c>
      <c r="AR3" s="214">
        <v>46128.0</v>
      </c>
      <c r="AS3" s="215" t="s">
        <v>213</v>
      </c>
      <c r="AT3" s="216"/>
      <c r="AU3" s="215" t="s">
        <v>214</v>
      </c>
      <c r="AV3" s="216"/>
      <c r="AW3" s="215" t="s">
        <v>215</v>
      </c>
      <c r="AX3" s="216"/>
      <c r="AY3" s="215"/>
      <c r="AZ3" s="216"/>
      <c r="BA3" s="216"/>
      <c r="BB3" s="216"/>
      <c r="BC3" s="216"/>
      <c r="BD3" s="216"/>
      <c r="BE3" s="216"/>
      <c r="BF3" s="216"/>
      <c r="BG3" s="106"/>
      <c r="BH3" s="106"/>
      <c r="BI3" s="106"/>
      <c r="BJ3" s="106"/>
      <c r="BK3" s="106"/>
      <c r="BL3" s="106"/>
      <c r="BM3" s="106"/>
    </row>
    <row r="4">
      <c r="A4" s="109" t="s">
        <v>69</v>
      </c>
      <c r="B4" s="68" t="s">
        <v>45</v>
      </c>
      <c r="C4" s="37" t="s">
        <v>72</v>
      </c>
      <c r="D4" s="37" t="s">
        <v>72</v>
      </c>
      <c r="E4" s="37" t="s">
        <v>72</v>
      </c>
      <c r="F4" s="37" t="s">
        <v>72</v>
      </c>
      <c r="G4" s="37" t="s">
        <v>72</v>
      </c>
      <c r="H4" s="37" t="s">
        <v>72</v>
      </c>
      <c r="I4" s="37" t="s">
        <v>72</v>
      </c>
      <c r="J4" s="37" t="s">
        <v>72</v>
      </c>
      <c r="K4" s="218" t="s">
        <v>78</v>
      </c>
      <c r="L4" s="219"/>
      <c r="M4" s="37" t="s">
        <v>72</v>
      </c>
      <c r="N4" s="37" t="s">
        <v>72</v>
      </c>
      <c r="O4" s="37" t="s">
        <v>72</v>
      </c>
      <c r="P4" s="37" t="s">
        <v>72</v>
      </c>
      <c r="Q4" s="37" t="s">
        <v>72</v>
      </c>
      <c r="R4" s="37" t="s">
        <v>72</v>
      </c>
      <c r="S4" s="71" t="s">
        <v>73</v>
      </c>
      <c r="T4" s="113"/>
      <c r="U4" s="220"/>
      <c r="V4" s="219"/>
      <c r="W4" s="221"/>
      <c r="X4" s="221"/>
      <c r="Y4" s="221"/>
      <c r="Z4" s="221"/>
      <c r="AA4" s="221"/>
      <c r="AB4" s="221"/>
      <c r="AC4" s="222"/>
      <c r="AD4" s="222"/>
      <c r="AE4" s="218" t="s">
        <v>216</v>
      </c>
      <c r="AF4" s="113"/>
      <c r="AG4" s="71" t="s">
        <v>73</v>
      </c>
      <c r="AH4" s="113"/>
      <c r="AI4" s="113"/>
      <c r="AJ4" s="113"/>
      <c r="AK4" s="219"/>
      <c r="AL4" s="219"/>
      <c r="AM4" s="222"/>
      <c r="AN4" s="222"/>
      <c r="AO4" s="222"/>
      <c r="AP4" s="222"/>
      <c r="AQ4" s="222"/>
      <c r="AR4" s="222"/>
      <c r="AS4" s="218" t="s">
        <v>216</v>
      </c>
      <c r="AT4" s="219"/>
      <c r="AU4" s="218" t="s">
        <v>216</v>
      </c>
      <c r="AV4" s="219"/>
      <c r="AW4" s="218" t="s">
        <v>216</v>
      </c>
      <c r="AX4" s="71" t="s">
        <v>73</v>
      </c>
      <c r="AY4" s="219"/>
      <c r="AZ4" s="219"/>
      <c r="BA4" s="219"/>
      <c r="BB4" s="219"/>
      <c r="BC4" s="219"/>
      <c r="BD4" s="219"/>
      <c r="BE4" s="219"/>
      <c r="BF4" s="219"/>
      <c r="BG4" s="219"/>
      <c r="BH4" s="219"/>
      <c r="BI4" s="219"/>
      <c r="BJ4" s="219"/>
      <c r="BK4" s="219"/>
      <c r="BL4" s="219"/>
      <c r="BM4" s="219"/>
    </row>
    <row r="5">
      <c r="A5" s="109" t="s">
        <v>79</v>
      </c>
      <c r="B5" s="68" t="s">
        <v>76</v>
      </c>
      <c r="C5" s="37" t="s">
        <v>72</v>
      </c>
      <c r="D5" s="37" t="s">
        <v>72</v>
      </c>
      <c r="E5" s="37" t="s">
        <v>72</v>
      </c>
      <c r="F5" s="37" t="s">
        <v>72</v>
      </c>
      <c r="G5" s="37" t="s">
        <v>72</v>
      </c>
      <c r="H5" s="37" t="s">
        <v>72</v>
      </c>
      <c r="I5" s="37" t="s">
        <v>72</v>
      </c>
      <c r="J5" s="37" t="s">
        <v>72</v>
      </c>
      <c r="K5" s="218" t="s">
        <v>78</v>
      </c>
      <c r="L5" s="219"/>
      <c r="M5" s="37" t="s">
        <v>72</v>
      </c>
      <c r="N5" s="37" t="s">
        <v>72</v>
      </c>
      <c r="O5" s="37" t="s">
        <v>72</v>
      </c>
      <c r="P5" s="37" t="s">
        <v>72</v>
      </c>
      <c r="Q5" s="37" t="s">
        <v>72</v>
      </c>
      <c r="R5" s="223" t="s">
        <v>72</v>
      </c>
      <c r="S5" s="223" t="s">
        <v>72</v>
      </c>
      <c r="T5" s="223" t="s">
        <v>72</v>
      </c>
      <c r="U5" s="218" t="s">
        <v>78</v>
      </c>
      <c r="V5" s="219"/>
      <c r="W5" s="223" t="s">
        <v>72</v>
      </c>
      <c r="X5" s="223" t="s">
        <v>72</v>
      </c>
      <c r="Y5" s="39" t="s">
        <v>72</v>
      </c>
      <c r="Z5" s="39" t="s">
        <v>72</v>
      </c>
      <c r="AA5" s="39" t="s">
        <v>72</v>
      </c>
      <c r="AB5" s="39" t="s">
        <v>72</v>
      </c>
      <c r="AC5" s="37" t="s">
        <v>72</v>
      </c>
      <c r="AD5" s="37" t="s">
        <v>72</v>
      </c>
      <c r="AE5" s="218" t="s">
        <v>78</v>
      </c>
      <c r="AF5" s="113"/>
      <c r="AG5" s="37" t="s">
        <v>72</v>
      </c>
      <c r="AH5" s="37" t="s">
        <v>72</v>
      </c>
      <c r="AI5" s="37" t="s">
        <v>72</v>
      </c>
      <c r="AJ5" s="37" t="s">
        <v>72</v>
      </c>
      <c r="AK5" s="39" t="s">
        <v>72</v>
      </c>
      <c r="AL5" s="224" t="s">
        <v>72</v>
      </c>
      <c r="AM5" s="225"/>
      <c r="AN5" s="225">
        <v>2.0</v>
      </c>
      <c r="AO5" s="222"/>
      <c r="AP5" s="222"/>
      <c r="AQ5" s="222"/>
      <c r="AR5" s="222"/>
      <c r="AS5" s="218" t="s">
        <v>216</v>
      </c>
      <c r="AT5" s="219"/>
      <c r="AU5" s="218" t="s">
        <v>216</v>
      </c>
      <c r="AV5" s="219"/>
      <c r="AW5" s="218" t="s">
        <v>216</v>
      </c>
      <c r="AX5" s="71" t="s">
        <v>80</v>
      </c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</row>
    <row r="6">
      <c r="A6" s="109" t="s">
        <v>83</v>
      </c>
      <c r="B6" s="36" t="s">
        <v>47</v>
      </c>
      <c r="C6" s="37">
        <v>2.0</v>
      </c>
      <c r="D6" s="37">
        <v>2.0</v>
      </c>
      <c r="E6" s="37">
        <v>2.0</v>
      </c>
      <c r="F6" s="37">
        <v>2.0</v>
      </c>
      <c r="G6" s="37">
        <v>2.0</v>
      </c>
      <c r="H6" s="37">
        <v>2.0</v>
      </c>
      <c r="I6" s="37">
        <v>2.0</v>
      </c>
      <c r="J6" s="37">
        <v>2.0</v>
      </c>
      <c r="K6" s="218">
        <v>2.0</v>
      </c>
      <c r="L6" s="218">
        <v>3.0</v>
      </c>
      <c r="M6" s="37">
        <v>2.0</v>
      </c>
      <c r="N6" s="37">
        <v>2.0</v>
      </c>
      <c r="O6" s="37">
        <v>2.0</v>
      </c>
      <c r="P6" s="37">
        <v>2.0</v>
      </c>
      <c r="Q6" s="37">
        <v>2.0</v>
      </c>
      <c r="R6" s="226">
        <v>2.0</v>
      </c>
      <c r="S6" s="226">
        <v>2.0</v>
      </c>
      <c r="T6" s="226">
        <v>2.0</v>
      </c>
      <c r="U6" s="218">
        <v>2.0</v>
      </c>
      <c r="V6" s="218">
        <v>3.0</v>
      </c>
      <c r="W6" s="226">
        <v>2.0</v>
      </c>
      <c r="X6" s="226">
        <v>2.0</v>
      </c>
      <c r="Y6" s="39">
        <v>2.0</v>
      </c>
      <c r="Z6" s="39">
        <v>2.0</v>
      </c>
      <c r="AA6" s="39">
        <v>2.0</v>
      </c>
      <c r="AB6" s="39" t="s">
        <v>72</v>
      </c>
      <c r="AC6" s="37">
        <v>2.0</v>
      </c>
      <c r="AD6" s="37">
        <v>2.0</v>
      </c>
      <c r="AE6" s="218">
        <v>2.0</v>
      </c>
      <c r="AF6" s="218">
        <v>3.0</v>
      </c>
      <c r="AG6" s="37">
        <v>2.0</v>
      </c>
      <c r="AH6" s="37">
        <v>2.0</v>
      </c>
      <c r="AI6" s="37">
        <v>3.0</v>
      </c>
      <c r="AJ6" s="37">
        <v>3.0</v>
      </c>
      <c r="AK6" s="39">
        <v>3.0</v>
      </c>
      <c r="AL6" s="224">
        <v>3.0</v>
      </c>
      <c r="AM6" s="37">
        <v>3.0</v>
      </c>
      <c r="AN6" s="37">
        <v>3.0</v>
      </c>
      <c r="AO6" s="37">
        <v>3.0</v>
      </c>
      <c r="AP6" s="37">
        <v>2.0</v>
      </c>
      <c r="AQ6" s="37">
        <v>3.0</v>
      </c>
      <c r="AR6" s="37">
        <v>3.0</v>
      </c>
      <c r="AS6" s="218">
        <v>3.0</v>
      </c>
      <c r="AT6" s="227"/>
      <c r="AU6" s="218">
        <v>3.0</v>
      </c>
      <c r="AV6" s="219"/>
      <c r="AW6" s="218">
        <v>3.0</v>
      </c>
      <c r="AX6" s="37"/>
      <c r="AY6" s="39"/>
      <c r="AZ6" s="219"/>
      <c r="BA6" s="219"/>
      <c r="BB6" s="219"/>
      <c r="BC6" s="219"/>
      <c r="BD6" s="219"/>
      <c r="BE6" s="219"/>
      <c r="BF6" s="219"/>
      <c r="BG6" s="219"/>
      <c r="BH6" s="219"/>
      <c r="BI6" s="219"/>
      <c r="BJ6" s="219"/>
      <c r="BK6" s="219"/>
      <c r="BL6" s="219"/>
      <c r="BM6" s="219"/>
    </row>
    <row r="7">
      <c r="A7" s="109" t="s">
        <v>84</v>
      </c>
      <c r="B7" s="68" t="s">
        <v>85</v>
      </c>
      <c r="C7" s="37" t="s">
        <v>72</v>
      </c>
      <c r="D7" s="37" t="s">
        <v>72</v>
      </c>
      <c r="E7" s="37" t="s">
        <v>72</v>
      </c>
      <c r="F7" s="37" t="s">
        <v>72</v>
      </c>
      <c r="G7" s="37" t="s">
        <v>72</v>
      </c>
      <c r="H7" s="37" t="s">
        <v>72</v>
      </c>
      <c r="I7" s="37" t="s">
        <v>72</v>
      </c>
      <c r="J7" s="37" t="s">
        <v>72</v>
      </c>
      <c r="K7" s="218" t="s">
        <v>78</v>
      </c>
      <c r="L7" s="219"/>
      <c r="M7" s="37" t="s">
        <v>72</v>
      </c>
      <c r="N7" s="39" t="s">
        <v>72</v>
      </c>
      <c r="O7" s="39" t="s">
        <v>72</v>
      </c>
      <c r="P7" s="71" t="s">
        <v>87</v>
      </c>
      <c r="Q7" s="11"/>
      <c r="R7" s="11"/>
      <c r="S7" s="11"/>
      <c r="T7" s="219"/>
      <c r="U7" s="228"/>
      <c r="V7" s="219"/>
      <c r="W7" s="71" t="s">
        <v>87</v>
      </c>
      <c r="X7" s="219"/>
      <c r="Y7" s="219"/>
      <c r="Z7" s="219"/>
      <c r="AA7" s="219"/>
      <c r="AB7" s="219"/>
      <c r="AC7" s="222"/>
      <c r="AD7" s="222"/>
      <c r="AE7" s="218" t="s">
        <v>216</v>
      </c>
      <c r="AF7" s="113"/>
      <c r="AG7" s="5" t="s">
        <v>87</v>
      </c>
      <c r="AH7" s="113"/>
      <c r="AI7" s="113"/>
      <c r="AJ7" s="113"/>
      <c r="AK7" s="219"/>
      <c r="AL7" s="221"/>
      <c r="AM7" s="222"/>
      <c r="AN7" s="222"/>
      <c r="AO7" s="222"/>
      <c r="AP7" s="222"/>
      <c r="AQ7" s="222"/>
      <c r="AR7" s="222"/>
      <c r="AS7" s="218" t="s">
        <v>216</v>
      </c>
      <c r="AT7" s="219"/>
      <c r="AU7" s="218" t="s">
        <v>216</v>
      </c>
      <c r="AV7" s="219"/>
      <c r="AW7" s="218" t="s">
        <v>216</v>
      </c>
      <c r="AX7" s="5" t="s">
        <v>87</v>
      </c>
      <c r="AY7" s="219"/>
      <c r="AZ7" s="219"/>
      <c r="BA7" s="219"/>
      <c r="BB7" s="219"/>
      <c r="BC7" s="219"/>
      <c r="BD7" s="219"/>
      <c r="BE7" s="219"/>
      <c r="BF7" s="219"/>
      <c r="BG7" s="219"/>
      <c r="BH7" s="219"/>
      <c r="BI7" s="219"/>
      <c r="BJ7" s="219"/>
      <c r="BK7" s="219"/>
      <c r="BL7" s="219"/>
      <c r="BM7" s="219"/>
    </row>
    <row r="8">
      <c r="A8" s="109" t="s">
        <v>88</v>
      </c>
      <c r="B8" s="36" t="s">
        <v>89</v>
      </c>
      <c r="C8" s="37" t="s">
        <v>72</v>
      </c>
      <c r="D8" s="37" t="s">
        <v>72</v>
      </c>
      <c r="E8" s="37" t="s">
        <v>72</v>
      </c>
      <c r="F8" s="37" t="s">
        <v>72</v>
      </c>
      <c r="G8" s="37" t="s">
        <v>72</v>
      </c>
      <c r="H8" s="37" t="s">
        <v>72</v>
      </c>
      <c r="I8" s="37" t="s">
        <v>72</v>
      </c>
      <c r="J8" s="37" t="s">
        <v>72</v>
      </c>
      <c r="K8" s="218" t="s">
        <v>78</v>
      </c>
      <c r="L8" s="219"/>
      <c r="M8" s="37" t="s">
        <v>72</v>
      </c>
      <c r="N8" s="39" t="s">
        <v>72</v>
      </c>
      <c r="O8" s="39" t="s">
        <v>72</v>
      </c>
      <c r="P8" s="71" t="s">
        <v>90</v>
      </c>
      <c r="Q8" s="11"/>
      <c r="R8" s="11"/>
      <c r="S8" s="11"/>
      <c r="T8" s="219"/>
      <c r="U8" s="228"/>
      <c r="V8" s="219"/>
      <c r="W8" s="71" t="s">
        <v>90</v>
      </c>
      <c r="X8" s="219"/>
      <c r="Y8" s="219"/>
      <c r="Z8" s="219"/>
      <c r="AA8" s="219"/>
      <c r="AB8" s="219"/>
      <c r="AC8" s="222"/>
      <c r="AD8" s="222"/>
      <c r="AE8" s="218" t="s">
        <v>216</v>
      </c>
      <c r="AF8" s="113"/>
      <c r="AG8" s="71" t="s">
        <v>90</v>
      </c>
      <c r="AH8" s="113"/>
      <c r="AI8" s="113"/>
      <c r="AJ8" s="113"/>
      <c r="AK8" s="219"/>
      <c r="AL8" s="221"/>
      <c r="AM8" s="222"/>
      <c r="AN8" s="222"/>
      <c r="AO8" s="222"/>
      <c r="AP8" s="222"/>
      <c r="AQ8" s="222"/>
      <c r="AR8" s="222"/>
      <c r="AS8" s="218" t="s">
        <v>216</v>
      </c>
      <c r="AT8" s="219"/>
      <c r="AU8" s="218" t="s">
        <v>216</v>
      </c>
      <c r="AV8" s="219"/>
      <c r="AW8" s="218" t="s">
        <v>216</v>
      </c>
      <c r="AX8" s="71" t="s">
        <v>90</v>
      </c>
      <c r="AY8" s="219"/>
      <c r="AZ8" s="219"/>
      <c r="BA8" s="219"/>
      <c r="BB8" s="219"/>
      <c r="BC8" s="219"/>
      <c r="BD8" s="219"/>
      <c r="BE8" s="219"/>
      <c r="BF8" s="219"/>
      <c r="BG8" s="219"/>
      <c r="BH8" s="219"/>
      <c r="BI8" s="219"/>
      <c r="BJ8" s="219"/>
      <c r="BK8" s="219"/>
      <c r="BL8" s="219"/>
      <c r="BM8" s="219"/>
    </row>
    <row r="9">
      <c r="A9" s="109" t="s">
        <v>91</v>
      </c>
      <c r="B9" s="36" t="s">
        <v>75</v>
      </c>
      <c r="C9" s="113"/>
      <c r="D9" s="37">
        <v>5.0</v>
      </c>
      <c r="E9" s="37">
        <v>5.0</v>
      </c>
      <c r="F9" s="37">
        <v>5.0</v>
      </c>
      <c r="G9" s="37">
        <v>5.0</v>
      </c>
      <c r="H9" s="37">
        <v>5.0</v>
      </c>
      <c r="I9" s="37">
        <v>5.0</v>
      </c>
      <c r="J9" s="37"/>
      <c r="K9" s="218">
        <v>5.0</v>
      </c>
      <c r="L9" s="219"/>
      <c r="M9" s="37">
        <v>5.0</v>
      </c>
      <c r="N9" s="37">
        <v>5.0</v>
      </c>
      <c r="O9" s="113"/>
      <c r="P9" s="37">
        <v>5.0</v>
      </c>
      <c r="Q9" s="37"/>
      <c r="R9" s="113"/>
      <c r="S9" s="37">
        <v>5.0</v>
      </c>
      <c r="T9" s="37">
        <v>5.0</v>
      </c>
      <c r="U9" s="218">
        <v>5.0</v>
      </c>
      <c r="V9" s="219"/>
      <c r="W9" s="219"/>
      <c r="X9" s="39">
        <v>5.0</v>
      </c>
      <c r="Y9" s="219"/>
      <c r="Z9" s="39">
        <v>5.0</v>
      </c>
      <c r="AA9" s="219"/>
      <c r="AB9" s="219"/>
      <c r="AC9" s="37">
        <v>5.0</v>
      </c>
      <c r="AD9" s="37"/>
      <c r="AE9" s="218">
        <v>5.0</v>
      </c>
      <c r="AF9" s="113"/>
      <c r="AG9" s="113"/>
      <c r="AH9" s="37">
        <v>5.0</v>
      </c>
      <c r="AI9" s="37">
        <v>5.0</v>
      </c>
      <c r="AJ9" s="113"/>
      <c r="AK9" s="219"/>
      <c r="AL9" s="224">
        <v>5.0</v>
      </c>
      <c r="AM9" s="113"/>
      <c r="AN9" s="37">
        <v>4.0</v>
      </c>
      <c r="AO9" s="113"/>
      <c r="AP9" s="37">
        <v>5.0</v>
      </c>
      <c r="AQ9" s="113"/>
      <c r="AR9" s="113"/>
      <c r="AS9" s="218">
        <v>5.0</v>
      </c>
      <c r="AT9" s="219"/>
      <c r="AU9" s="218">
        <v>5.0</v>
      </c>
      <c r="AV9" s="219"/>
      <c r="AW9" s="218">
        <v>5.0</v>
      </c>
      <c r="AX9" s="37"/>
      <c r="AY9" s="219"/>
      <c r="AZ9" s="219"/>
      <c r="BA9" s="219"/>
      <c r="BB9" s="219"/>
      <c r="BC9" s="219"/>
      <c r="BD9" s="219"/>
      <c r="BE9" s="219"/>
      <c r="BF9" s="219"/>
      <c r="BG9" s="219"/>
      <c r="BH9" s="219"/>
      <c r="BI9" s="219"/>
      <c r="BJ9" s="219"/>
      <c r="BK9" s="219"/>
      <c r="BL9" s="219"/>
      <c r="BM9" s="219"/>
    </row>
    <row r="10">
      <c r="A10" s="109" t="s">
        <v>94</v>
      </c>
      <c r="B10" s="36" t="s">
        <v>82</v>
      </c>
      <c r="C10" s="113"/>
      <c r="D10" s="37">
        <v>4.0</v>
      </c>
      <c r="E10" s="37">
        <v>3.0</v>
      </c>
      <c r="F10" s="37">
        <v>4.0</v>
      </c>
      <c r="G10" s="37">
        <v>3.0</v>
      </c>
      <c r="H10" s="37">
        <v>5.0</v>
      </c>
      <c r="I10" s="37">
        <v>3.0</v>
      </c>
      <c r="J10" s="113"/>
      <c r="K10" s="218">
        <v>4.0</v>
      </c>
      <c r="L10" s="219"/>
      <c r="M10" s="37">
        <v>4.0</v>
      </c>
      <c r="N10" s="37">
        <v>4.0</v>
      </c>
      <c r="O10" s="37">
        <v>5.0</v>
      </c>
      <c r="P10" s="37">
        <v>5.0</v>
      </c>
      <c r="Q10" s="37"/>
      <c r="R10" s="113"/>
      <c r="S10" s="37">
        <v>2.0</v>
      </c>
      <c r="T10" s="37">
        <v>2.0</v>
      </c>
      <c r="U10" s="218">
        <v>4.0</v>
      </c>
      <c r="V10" s="219"/>
      <c r="W10" s="219"/>
      <c r="X10" s="39">
        <v>5.0</v>
      </c>
      <c r="Y10" s="219"/>
      <c r="Z10" s="39">
        <v>5.0</v>
      </c>
      <c r="AA10" s="219"/>
      <c r="AB10" s="219"/>
      <c r="AC10" s="37">
        <v>5.0</v>
      </c>
      <c r="AD10" s="113"/>
      <c r="AE10" s="218">
        <v>5.0</v>
      </c>
      <c r="AF10" s="113"/>
      <c r="AG10" s="113"/>
      <c r="AH10" s="37">
        <v>4.0</v>
      </c>
      <c r="AI10" s="37">
        <v>5.0</v>
      </c>
      <c r="AJ10" s="113"/>
      <c r="AK10" s="219"/>
      <c r="AL10" s="224">
        <v>5.0</v>
      </c>
      <c r="AM10" s="113"/>
      <c r="AN10" s="37">
        <v>4.0</v>
      </c>
      <c r="AO10" s="113"/>
      <c r="AP10" s="37">
        <v>4.0</v>
      </c>
      <c r="AQ10" s="37" t="s">
        <v>72</v>
      </c>
      <c r="AR10" s="113"/>
      <c r="AS10" s="218">
        <v>4.0</v>
      </c>
      <c r="AT10" s="219"/>
      <c r="AU10" s="218">
        <v>4.0</v>
      </c>
      <c r="AV10" s="219"/>
      <c r="AW10" s="218">
        <v>4.0</v>
      </c>
      <c r="AX10" s="37"/>
      <c r="AY10" s="219"/>
      <c r="AZ10" s="219"/>
      <c r="BA10" s="219"/>
      <c r="BB10" s="219"/>
      <c r="BC10" s="219"/>
      <c r="BD10" s="219"/>
      <c r="BE10" s="219"/>
      <c r="BF10" s="219"/>
      <c r="BG10" s="219"/>
      <c r="BH10" s="219"/>
      <c r="BI10" s="219"/>
      <c r="BJ10" s="219"/>
      <c r="BK10" s="219"/>
      <c r="BL10" s="219"/>
      <c r="BM10" s="219"/>
    </row>
    <row r="11">
      <c r="A11" s="109" t="s">
        <v>97</v>
      </c>
      <c r="B11" s="68" t="s">
        <v>86</v>
      </c>
      <c r="C11" s="113"/>
      <c r="D11" s="37">
        <v>5.0</v>
      </c>
      <c r="E11" s="37">
        <v>5.0</v>
      </c>
      <c r="F11" s="37">
        <v>5.0</v>
      </c>
      <c r="G11" s="37">
        <v>5.0</v>
      </c>
      <c r="H11" s="37">
        <v>4.0</v>
      </c>
      <c r="I11" s="37"/>
      <c r="J11" s="113"/>
      <c r="K11" s="218">
        <v>5.0</v>
      </c>
      <c r="L11" s="219"/>
      <c r="M11" s="37">
        <v>4.0</v>
      </c>
      <c r="N11" s="37">
        <v>4.0</v>
      </c>
      <c r="O11" s="37">
        <v>2.0</v>
      </c>
      <c r="P11" s="37">
        <v>5.0</v>
      </c>
      <c r="Q11" s="37"/>
      <c r="R11" s="113"/>
      <c r="S11" s="37">
        <v>5.0</v>
      </c>
      <c r="T11" s="37">
        <v>5.0</v>
      </c>
      <c r="U11" s="218">
        <v>4.0</v>
      </c>
      <c r="V11" s="219"/>
      <c r="W11" s="219"/>
      <c r="X11" s="39">
        <v>5.0</v>
      </c>
      <c r="Y11" s="219"/>
      <c r="Z11" s="39">
        <v>5.0</v>
      </c>
      <c r="AA11" s="219"/>
      <c r="AB11" s="219"/>
      <c r="AC11" s="113"/>
      <c r="AD11" s="37">
        <v>4.0</v>
      </c>
      <c r="AE11" s="218">
        <v>5.0</v>
      </c>
      <c r="AF11" s="113"/>
      <c r="AG11" s="113"/>
      <c r="AH11" s="37">
        <v>4.0</v>
      </c>
      <c r="AI11" s="37">
        <v>5.0</v>
      </c>
      <c r="AJ11" s="113"/>
      <c r="AK11" s="219"/>
      <c r="AL11" s="224">
        <v>5.0</v>
      </c>
      <c r="AM11" s="113"/>
      <c r="AN11" s="37">
        <v>4.0</v>
      </c>
      <c r="AO11" s="113"/>
      <c r="AP11" s="37">
        <v>4.0</v>
      </c>
      <c r="AQ11" s="113"/>
      <c r="AR11" s="113"/>
      <c r="AS11" s="218">
        <v>4.0</v>
      </c>
      <c r="AT11" s="219"/>
      <c r="AU11" s="218">
        <v>4.0</v>
      </c>
      <c r="AV11" s="219"/>
      <c r="AW11" s="218">
        <v>4.0</v>
      </c>
      <c r="AX11" s="37"/>
      <c r="AY11" s="219"/>
      <c r="AZ11" s="219"/>
      <c r="BA11" s="219"/>
      <c r="BB11" s="219"/>
      <c r="BC11" s="219"/>
      <c r="BD11" s="219"/>
      <c r="BE11" s="219"/>
      <c r="BF11" s="219"/>
      <c r="BG11" s="219"/>
      <c r="BH11" s="219"/>
      <c r="BI11" s="219"/>
      <c r="BJ11" s="219"/>
      <c r="BK11" s="219"/>
      <c r="BL11" s="219"/>
      <c r="BM11" s="219"/>
    </row>
    <row r="12">
      <c r="A12" s="109" t="s">
        <v>100</v>
      </c>
      <c r="B12" s="68" t="s">
        <v>101</v>
      </c>
      <c r="C12" s="37" t="s">
        <v>72</v>
      </c>
      <c r="D12" s="37" t="s">
        <v>72</v>
      </c>
      <c r="E12" s="37" t="s">
        <v>72</v>
      </c>
      <c r="F12" s="37" t="s">
        <v>72</v>
      </c>
      <c r="G12" s="37" t="s">
        <v>72</v>
      </c>
      <c r="H12" s="37" t="s">
        <v>72</v>
      </c>
      <c r="I12" s="37" t="s">
        <v>72</v>
      </c>
      <c r="J12" s="37" t="s">
        <v>72</v>
      </c>
      <c r="K12" s="218" t="s">
        <v>78</v>
      </c>
      <c r="L12" s="219"/>
      <c r="M12" s="37" t="s">
        <v>72</v>
      </c>
      <c r="N12" s="37" t="s">
        <v>72</v>
      </c>
      <c r="O12" s="37" t="s">
        <v>72</v>
      </c>
      <c r="P12" s="37" t="s">
        <v>72</v>
      </c>
      <c r="Q12" s="37" t="s">
        <v>72</v>
      </c>
      <c r="R12" s="113"/>
      <c r="S12" s="71" t="s">
        <v>73</v>
      </c>
      <c r="T12" s="113"/>
      <c r="U12" s="228"/>
      <c r="V12" s="219"/>
      <c r="W12" s="219"/>
      <c r="X12" s="219"/>
      <c r="Y12" s="221"/>
      <c r="Z12" s="221"/>
      <c r="AA12" s="221"/>
      <c r="AB12" s="221"/>
      <c r="AC12" s="222"/>
      <c r="AD12" s="222"/>
      <c r="AE12" s="218" t="s">
        <v>216</v>
      </c>
      <c r="AF12" s="113"/>
      <c r="AG12" s="71" t="s">
        <v>73</v>
      </c>
      <c r="AH12" s="113"/>
      <c r="AI12" s="113"/>
      <c r="AJ12" s="113"/>
      <c r="AK12" s="219"/>
      <c r="AL12" s="221"/>
      <c r="AM12" s="222"/>
      <c r="AN12" s="222"/>
      <c r="AO12" s="222"/>
      <c r="AP12" s="222"/>
      <c r="AQ12" s="222"/>
      <c r="AR12" s="222"/>
      <c r="AS12" s="218" t="s">
        <v>216</v>
      </c>
      <c r="AT12" s="219"/>
      <c r="AU12" s="218" t="s">
        <v>216</v>
      </c>
      <c r="AV12" s="219"/>
      <c r="AW12" s="218" t="s">
        <v>216</v>
      </c>
      <c r="AX12" s="71" t="s">
        <v>73</v>
      </c>
      <c r="AY12" s="219"/>
      <c r="AZ12" s="219"/>
      <c r="BA12" s="219"/>
      <c r="BB12" s="219"/>
      <c r="BC12" s="219"/>
      <c r="BD12" s="219"/>
      <c r="BE12" s="219"/>
      <c r="BF12" s="219"/>
      <c r="BG12" s="219"/>
      <c r="BH12" s="219"/>
      <c r="BI12" s="219"/>
      <c r="BJ12" s="219"/>
      <c r="BK12" s="219"/>
      <c r="BL12" s="219"/>
      <c r="BM12" s="219"/>
    </row>
    <row r="13">
      <c r="A13" s="109" t="s">
        <v>103</v>
      </c>
      <c r="B13" s="68" t="s">
        <v>92</v>
      </c>
      <c r="C13" s="37" t="s">
        <v>72</v>
      </c>
      <c r="D13" s="37" t="s">
        <v>72</v>
      </c>
      <c r="E13" s="37" t="s">
        <v>72</v>
      </c>
      <c r="F13" s="37" t="s">
        <v>72</v>
      </c>
      <c r="G13" s="37" t="s">
        <v>72</v>
      </c>
      <c r="H13" s="37" t="s">
        <v>72</v>
      </c>
      <c r="I13" s="37" t="s">
        <v>72</v>
      </c>
      <c r="J13" s="37" t="s">
        <v>72</v>
      </c>
      <c r="K13" s="218" t="s">
        <v>78</v>
      </c>
      <c r="L13" s="219"/>
      <c r="M13" s="37">
        <v>2.0</v>
      </c>
      <c r="N13" s="37">
        <v>2.0</v>
      </c>
      <c r="O13" s="37">
        <v>2.0</v>
      </c>
      <c r="P13" s="37">
        <v>2.0</v>
      </c>
      <c r="Q13" s="37">
        <v>2.0</v>
      </c>
      <c r="R13" s="37">
        <v>2.0</v>
      </c>
      <c r="S13" s="226">
        <v>2.0</v>
      </c>
      <c r="T13" s="226">
        <v>2.0</v>
      </c>
      <c r="U13" s="218">
        <v>2.0</v>
      </c>
      <c r="V13" s="219"/>
      <c r="W13" s="226">
        <v>2.0</v>
      </c>
      <c r="X13" s="226">
        <v>2.0</v>
      </c>
      <c r="Y13" s="39">
        <v>2.0</v>
      </c>
      <c r="Z13" s="39">
        <v>2.0</v>
      </c>
      <c r="AA13" s="39">
        <v>2.0</v>
      </c>
      <c r="AB13" s="39" t="s">
        <v>72</v>
      </c>
      <c r="AC13" s="37">
        <v>2.0</v>
      </c>
      <c r="AD13" s="37">
        <v>2.0</v>
      </c>
      <c r="AE13" s="218">
        <v>2.0</v>
      </c>
      <c r="AF13" s="113"/>
      <c r="AG13" s="37">
        <v>2.0</v>
      </c>
      <c r="AH13" s="37">
        <v>2.0</v>
      </c>
      <c r="AI13" s="37">
        <v>2.0</v>
      </c>
      <c r="AJ13" s="37">
        <v>2.0</v>
      </c>
      <c r="AK13" s="39">
        <v>2.0</v>
      </c>
      <c r="AL13" s="224">
        <v>2.0</v>
      </c>
      <c r="AM13" s="37">
        <v>2.0</v>
      </c>
      <c r="AN13" s="37">
        <v>2.0</v>
      </c>
      <c r="AO13" s="37">
        <v>2.0</v>
      </c>
      <c r="AP13" s="37">
        <v>2.0</v>
      </c>
      <c r="AQ13" s="37" t="s">
        <v>72</v>
      </c>
      <c r="AR13" s="37" t="s">
        <v>72</v>
      </c>
      <c r="AS13" s="218">
        <v>2.0</v>
      </c>
      <c r="AT13" s="219"/>
      <c r="AU13" s="218">
        <v>2.0</v>
      </c>
      <c r="AV13" s="219"/>
      <c r="AW13" s="218" t="s">
        <v>125</v>
      </c>
      <c r="AX13" s="37"/>
      <c r="AY13" s="219"/>
      <c r="AZ13" s="219"/>
      <c r="BA13" s="219"/>
      <c r="BB13" s="219"/>
      <c r="BC13" s="219"/>
      <c r="BD13" s="219"/>
      <c r="BE13" s="219"/>
      <c r="BF13" s="219"/>
      <c r="BG13" s="219"/>
      <c r="BH13" s="219"/>
      <c r="BI13" s="219"/>
      <c r="BJ13" s="219"/>
      <c r="BK13" s="219"/>
      <c r="BL13" s="219"/>
      <c r="BM13" s="219"/>
    </row>
    <row r="14">
      <c r="A14" s="109" t="s">
        <v>105</v>
      </c>
      <c r="B14" s="36" t="s">
        <v>96</v>
      </c>
      <c r="C14" s="113"/>
      <c r="D14" s="37">
        <v>2.0</v>
      </c>
      <c r="E14" s="37">
        <v>2.0</v>
      </c>
      <c r="F14" s="37">
        <v>2.0</v>
      </c>
      <c r="G14" s="37">
        <v>2.0</v>
      </c>
      <c r="H14" s="37">
        <v>2.0</v>
      </c>
      <c r="I14" s="37">
        <v>2.0</v>
      </c>
      <c r="J14" s="37">
        <v>2.0</v>
      </c>
      <c r="K14" s="218">
        <v>2.0</v>
      </c>
      <c r="L14" s="229">
        <v>3.0</v>
      </c>
      <c r="M14" s="110">
        <v>2.0</v>
      </c>
      <c r="N14" s="110">
        <v>2.0</v>
      </c>
      <c r="O14" s="110">
        <v>2.0</v>
      </c>
      <c r="P14" s="110">
        <v>2.0</v>
      </c>
      <c r="Q14" s="110">
        <v>2.0</v>
      </c>
      <c r="R14" s="110">
        <v>2.0</v>
      </c>
      <c r="S14" s="230">
        <v>2.0</v>
      </c>
      <c r="T14" s="230">
        <v>2.0</v>
      </c>
      <c r="U14" s="218">
        <v>2.0</v>
      </c>
      <c r="V14" s="229">
        <v>3.0</v>
      </c>
      <c r="W14" s="226">
        <v>2.0</v>
      </c>
      <c r="X14" s="226">
        <v>2.0</v>
      </c>
      <c r="Y14" s="39">
        <v>2.0</v>
      </c>
      <c r="Z14" s="39">
        <v>2.0</v>
      </c>
      <c r="AA14" s="39">
        <v>2.0</v>
      </c>
      <c r="AB14" s="39">
        <v>3.0</v>
      </c>
      <c r="AC14" s="37">
        <v>3.0</v>
      </c>
      <c r="AD14" s="37">
        <v>3.0</v>
      </c>
      <c r="AE14" s="218">
        <v>2.0</v>
      </c>
      <c r="AF14" s="218">
        <v>3.0</v>
      </c>
      <c r="AG14" s="113"/>
      <c r="AH14" s="37">
        <v>3.0</v>
      </c>
      <c r="AI14" s="37">
        <v>3.0</v>
      </c>
      <c r="AJ14" s="37">
        <v>3.0</v>
      </c>
      <c r="AK14" s="39">
        <v>3.0</v>
      </c>
      <c r="AL14" s="224">
        <v>3.0</v>
      </c>
      <c r="AM14" s="113"/>
      <c r="AN14" s="37">
        <v>2.0</v>
      </c>
      <c r="AO14" s="37">
        <v>3.0</v>
      </c>
      <c r="AP14" s="37">
        <v>3.0</v>
      </c>
      <c r="AQ14" s="37">
        <v>3.0</v>
      </c>
      <c r="AR14" s="37">
        <v>3.0</v>
      </c>
      <c r="AS14" s="218">
        <v>3.0</v>
      </c>
      <c r="AT14" s="219"/>
      <c r="AU14" s="218">
        <v>3.0</v>
      </c>
      <c r="AV14" s="219"/>
      <c r="AW14" s="218">
        <v>3.0</v>
      </c>
      <c r="AX14" s="37"/>
      <c r="AY14" s="39"/>
      <c r="AZ14" s="219"/>
      <c r="BA14" s="219"/>
      <c r="BB14" s="219"/>
      <c r="BC14" s="219"/>
      <c r="BD14" s="219"/>
      <c r="BE14" s="219"/>
      <c r="BF14" s="219"/>
      <c r="BG14" s="219"/>
      <c r="BH14" s="219"/>
      <c r="BI14" s="219"/>
      <c r="BJ14" s="219"/>
      <c r="BK14" s="219"/>
      <c r="BL14" s="219"/>
      <c r="BM14" s="219"/>
    </row>
    <row r="15">
      <c r="A15" s="109" t="s">
        <v>106</v>
      </c>
      <c r="B15" s="68" t="s">
        <v>107</v>
      </c>
      <c r="C15" s="37">
        <v>2.0</v>
      </c>
      <c r="D15" s="37">
        <v>4.0</v>
      </c>
      <c r="E15" s="37">
        <v>2.0</v>
      </c>
      <c r="F15" s="37">
        <v>2.0</v>
      </c>
      <c r="G15" s="37">
        <v>2.0</v>
      </c>
      <c r="H15" s="37">
        <v>2.0</v>
      </c>
      <c r="I15" s="37">
        <v>2.0</v>
      </c>
      <c r="J15" s="37">
        <v>2.0</v>
      </c>
      <c r="K15" s="218">
        <v>2.0</v>
      </c>
      <c r="L15" s="219"/>
      <c r="M15" s="37" t="s">
        <v>72</v>
      </c>
      <c r="N15" s="37" t="s">
        <v>72</v>
      </c>
      <c r="O15" s="37" t="s">
        <v>72</v>
      </c>
      <c r="P15" s="37" t="s">
        <v>72</v>
      </c>
      <c r="Q15" s="37" t="s">
        <v>72</v>
      </c>
      <c r="R15" s="71" t="s">
        <v>217</v>
      </c>
      <c r="S15" s="113"/>
      <c r="T15" s="113"/>
      <c r="U15" s="231" t="s">
        <v>216</v>
      </c>
      <c r="V15" s="219"/>
      <c r="W15" s="71" t="s">
        <v>109</v>
      </c>
      <c r="X15" s="219"/>
      <c r="Y15" s="219"/>
      <c r="Z15" s="219"/>
      <c r="AA15" s="219"/>
      <c r="AB15" s="219"/>
      <c r="AC15" s="222"/>
      <c r="AD15" s="222"/>
      <c r="AE15" s="218" t="s">
        <v>216</v>
      </c>
      <c r="AF15" s="113"/>
      <c r="AG15" s="5" t="s">
        <v>109</v>
      </c>
      <c r="AH15" s="113"/>
      <c r="AI15" s="113"/>
      <c r="AJ15" s="113"/>
      <c r="AK15" s="219"/>
      <c r="AL15" s="221"/>
      <c r="AM15" s="222"/>
      <c r="AN15" s="222"/>
      <c r="AO15" s="222"/>
      <c r="AP15" s="222"/>
      <c r="AQ15" s="222"/>
      <c r="AR15" s="222"/>
      <c r="AS15" s="218" t="s">
        <v>216</v>
      </c>
      <c r="AT15" s="219"/>
      <c r="AU15" s="218" t="s">
        <v>216</v>
      </c>
      <c r="AV15" s="219"/>
      <c r="AW15" s="218" t="s">
        <v>216</v>
      </c>
      <c r="AX15" s="5" t="s">
        <v>109</v>
      </c>
      <c r="AY15" s="219"/>
      <c r="AZ15" s="219"/>
      <c r="BA15" s="219"/>
      <c r="BB15" s="219"/>
      <c r="BC15" s="219"/>
      <c r="BD15" s="219"/>
      <c r="BE15" s="219"/>
      <c r="BF15" s="219"/>
      <c r="BG15" s="219"/>
      <c r="BH15" s="219"/>
      <c r="BI15" s="219"/>
      <c r="BJ15" s="219"/>
      <c r="BK15" s="219"/>
      <c r="BL15" s="219"/>
      <c r="BM15" s="219"/>
    </row>
    <row r="16">
      <c r="A16" s="109" t="s">
        <v>110</v>
      </c>
      <c r="B16" s="36" t="s">
        <v>111</v>
      </c>
      <c r="C16" s="37" t="s">
        <v>72</v>
      </c>
      <c r="D16" s="37" t="s">
        <v>72</v>
      </c>
      <c r="E16" s="37" t="s">
        <v>72</v>
      </c>
      <c r="F16" s="37" t="s">
        <v>72</v>
      </c>
      <c r="G16" s="37" t="s">
        <v>72</v>
      </c>
      <c r="H16" s="37" t="s">
        <v>72</v>
      </c>
      <c r="I16" s="37" t="s">
        <v>72</v>
      </c>
      <c r="J16" s="37" t="s">
        <v>72</v>
      </c>
      <c r="K16" s="218" t="s">
        <v>78</v>
      </c>
      <c r="L16" s="219"/>
      <c r="M16" s="37" t="s">
        <v>72</v>
      </c>
      <c r="N16" s="37" t="s">
        <v>72</v>
      </c>
      <c r="O16" s="37" t="s">
        <v>72</v>
      </c>
      <c r="P16" s="37" t="s">
        <v>72</v>
      </c>
      <c r="Q16" s="37" t="s">
        <v>72</v>
      </c>
      <c r="R16" s="71" t="s">
        <v>112</v>
      </c>
      <c r="S16" s="113"/>
      <c r="T16" s="113"/>
      <c r="U16" s="228"/>
      <c r="V16" s="219"/>
      <c r="W16" s="219"/>
      <c r="X16" s="219"/>
      <c r="Y16" s="221"/>
      <c r="Z16" s="221"/>
      <c r="AA16" s="221"/>
      <c r="AB16" s="221"/>
      <c r="AC16" s="222"/>
      <c r="AD16" s="222"/>
      <c r="AE16" s="218" t="s">
        <v>216</v>
      </c>
      <c r="AF16" s="113"/>
      <c r="AG16" s="5" t="s">
        <v>112</v>
      </c>
      <c r="AH16" s="113"/>
      <c r="AI16" s="113"/>
      <c r="AJ16" s="113"/>
      <c r="AK16" s="219"/>
      <c r="AL16" s="221"/>
      <c r="AM16" s="222"/>
      <c r="AN16" s="222"/>
      <c r="AO16" s="222"/>
      <c r="AP16" s="222"/>
      <c r="AQ16" s="222"/>
      <c r="AR16" s="222"/>
      <c r="AS16" s="218" t="s">
        <v>216</v>
      </c>
      <c r="AT16" s="219"/>
      <c r="AU16" s="218" t="s">
        <v>216</v>
      </c>
      <c r="AV16" s="219"/>
      <c r="AW16" s="218" t="s">
        <v>216</v>
      </c>
      <c r="AX16" s="5" t="s">
        <v>112</v>
      </c>
      <c r="AY16" s="219"/>
      <c r="AZ16" s="219"/>
      <c r="BA16" s="219"/>
      <c r="BB16" s="219"/>
      <c r="BC16" s="219"/>
      <c r="BD16" s="219"/>
      <c r="BE16" s="219"/>
      <c r="BF16" s="219"/>
      <c r="BG16" s="219"/>
      <c r="BH16" s="219"/>
      <c r="BI16" s="219"/>
      <c r="BJ16" s="219"/>
      <c r="BK16" s="219"/>
      <c r="BL16" s="219"/>
      <c r="BM16" s="219"/>
    </row>
    <row r="17">
      <c r="A17" s="109" t="s">
        <v>113</v>
      </c>
      <c r="B17" s="68" t="s">
        <v>114</v>
      </c>
      <c r="C17" s="37" t="s">
        <v>72</v>
      </c>
      <c r="D17" s="37" t="s">
        <v>72</v>
      </c>
      <c r="E17" s="37" t="s">
        <v>72</v>
      </c>
      <c r="F17" s="37" t="s">
        <v>72</v>
      </c>
      <c r="G17" s="37" t="s">
        <v>72</v>
      </c>
      <c r="H17" s="37" t="s">
        <v>72</v>
      </c>
      <c r="I17" s="37" t="s">
        <v>72</v>
      </c>
      <c r="J17" s="37" t="s">
        <v>72</v>
      </c>
      <c r="K17" s="218" t="s">
        <v>78</v>
      </c>
      <c r="L17" s="219"/>
      <c r="M17" s="37" t="s">
        <v>72</v>
      </c>
      <c r="N17" s="37" t="s">
        <v>72</v>
      </c>
      <c r="O17" s="37" t="s">
        <v>72</v>
      </c>
      <c r="P17" s="37" t="s">
        <v>72</v>
      </c>
      <c r="Q17" s="37" t="s">
        <v>72</v>
      </c>
      <c r="R17" s="71" t="s">
        <v>73</v>
      </c>
      <c r="S17" s="113"/>
      <c r="T17" s="113"/>
      <c r="U17" s="228"/>
      <c r="V17" s="219"/>
      <c r="W17" s="219"/>
      <c r="X17" s="219"/>
      <c r="Y17" s="221"/>
      <c r="Z17" s="221"/>
      <c r="AA17" s="221"/>
      <c r="AB17" s="221"/>
      <c r="AC17" s="222"/>
      <c r="AD17" s="222"/>
      <c r="AE17" s="218" t="s">
        <v>216</v>
      </c>
      <c r="AF17" s="113"/>
      <c r="AG17" s="71" t="s">
        <v>73</v>
      </c>
      <c r="AH17" s="113"/>
      <c r="AI17" s="113"/>
      <c r="AJ17" s="113"/>
      <c r="AK17" s="219"/>
      <c r="AL17" s="221"/>
      <c r="AM17" s="222"/>
      <c r="AN17" s="222"/>
      <c r="AO17" s="222"/>
      <c r="AP17" s="222"/>
      <c r="AQ17" s="222"/>
      <c r="AR17" s="222"/>
      <c r="AS17" s="218" t="s">
        <v>216</v>
      </c>
      <c r="AT17" s="219"/>
      <c r="AU17" s="218" t="s">
        <v>216</v>
      </c>
      <c r="AV17" s="219"/>
      <c r="AW17" s="218" t="s">
        <v>216</v>
      </c>
      <c r="AX17" s="71" t="s">
        <v>73</v>
      </c>
      <c r="AY17" s="219"/>
      <c r="AZ17" s="219"/>
      <c r="BA17" s="219"/>
      <c r="BB17" s="219"/>
      <c r="BC17" s="219"/>
      <c r="BD17" s="219"/>
      <c r="BE17" s="219"/>
      <c r="BF17" s="219"/>
      <c r="BG17" s="219"/>
      <c r="BH17" s="219"/>
      <c r="BI17" s="219"/>
      <c r="BJ17" s="219"/>
      <c r="BK17" s="219"/>
      <c r="BL17" s="219"/>
      <c r="BM17" s="219"/>
    </row>
    <row r="18">
      <c r="A18" s="109" t="s">
        <v>118</v>
      </c>
      <c r="B18" s="68" t="s">
        <v>119</v>
      </c>
      <c r="C18" s="37" t="s">
        <v>72</v>
      </c>
      <c r="D18" s="37" t="s">
        <v>72</v>
      </c>
      <c r="E18" s="37" t="s">
        <v>72</v>
      </c>
      <c r="F18" s="37" t="s">
        <v>72</v>
      </c>
      <c r="G18" s="37" t="s">
        <v>72</v>
      </c>
      <c r="H18" s="37" t="s">
        <v>72</v>
      </c>
      <c r="I18" s="37" t="s">
        <v>72</v>
      </c>
      <c r="J18" s="37" t="s">
        <v>72</v>
      </c>
      <c r="K18" s="218" t="s">
        <v>78</v>
      </c>
      <c r="L18" s="219"/>
      <c r="M18" s="37" t="s">
        <v>72</v>
      </c>
      <c r="N18" s="37" t="s">
        <v>72</v>
      </c>
      <c r="O18" s="37" t="s">
        <v>72</v>
      </c>
      <c r="P18" s="37" t="s">
        <v>72</v>
      </c>
      <c r="Q18" s="37" t="s">
        <v>72</v>
      </c>
      <c r="R18" s="37" t="s">
        <v>72</v>
      </c>
      <c r="S18" s="37" t="s">
        <v>72</v>
      </c>
      <c r="T18" s="37" t="s">
        <v>72</v>
      </c>
      <c r="U18" s="218" t="s">
        <v>78</v>
      </c>
      <c r="V18" s="219"/>
      <c r="W18" s="39" t="s">
        <v>72</v>
      </c>
      <c r="X18" s="39" t="s">
        <v>72</v>
      </c>
      <c r="Y18" s="39" t="s">
        <v>72</v>
      </c>
      <c r="Z18" s="39" t="s">
        <v>72</v>
      </c>
      <c r="AA18" s="39" t="s">
        <v>72</v>
      </c>
      <c r="AB18" s="39" t="s">
        <v>72</v>
      </c>
      <c r="AC18" s="37" t="s">
        <v>72</v>
      </c>
      <c r="AD18" s="37" t="s">
        <v>72</v>
      </c>
      <c r="AE18" s="218" t="s">
        <v>78</v>
      </c>
      <c r="AF18" s="113"/>
      <c r="AG18" s="71" t="s">
        <v>120</v>
      </c>
      <c r="AH18" s="113"/>
      <c r="AI18" s="113"/>
      <c r="AJ18" s="113"/>
      <c r="AK18" s="219"/>
      <c r="AL18" s="221"/>
      <c r="AM18" s="222"/>
      <c r="AN18" s="222"/>
      <c r="AO18" s="222"/>
      <c r="AP18" s="222"/>
      <c r="AQ18" s="222"/>
      <c r="AR18" s="222"/>
      <c r="AS18" s="218" t="s">
        <v>216</v>
      </c>
      <c r="AT18" s="219"/>
      <c r="AU18" s="218" t="s">
        <v>216</v>
      </c>
      <c r="AV18" s="219"/>
      <c r="AW18" s="218" t="s">
        <v>216</v>
      </c>
      <c r="AX18" s="71" t="s">
        <v>120</v>
      </c>
      <c r="AY18" s="219"/>
      <c r="AZ18" s="219"/>
      <c r="BA18" s="219"/>
      <c r="BB18" s="219"/>
      <c r="BC18" s="219"/>
      <c r="BD18" s="219"/>
      <c r="BE18" s="219"/>
      <c r="BF18" s="219"/>
      <c r="BG18" s="219"/>
      <c r="BH18" s="219"/>
      <c r="BI18" s="219"/>
      <c r="BJ18" s="219"/>
      <c r="BK18" s="219"/>
      <c r="BL18" s="219"/>
      <c r="BM18" s="219"/>
    </row>
    <row r="19">
      <c r="A19" s="109" t="s">
        <v>122</v>
      </c>
      <c r="B19" s="36" t="s">
        <v>123</v>
      </c>
      <c r="C19" s="37">
        <v>2.0</v>
      </c>
      <c r="D19" s="37">
        <v>2.0</v>
      </c>
      <c r="E19" s="37">
        <v>2.0</v>
      </c>
      <c r="F19" s="37">
        <v>2.0</v>
      </c>
      <c r="G19" s="37">
        <v>2.0</v>
      </c>
      <c r="H19" s="37">
        <v>2.0</v>
      </c>
      <c r="I19" s="37">
        <v>2.0</v>
      </c>
      <c r="J19" s="37">
        <v>2.0</v>
      </c>
      <c r="K19" s="218">
        <v>2.0</v>
      </c>
      <c r="L19" s="219"/>
      <c r="M19" s="37" t="s">
        <v>72</v>
      </c>
      <c r="N19" s="37" t="s">
        <v>72</v>
      </c>
      <c r="O19" s="37" t="s">
        <v>72</v>
      </c>
      <c r="P19" s="37" t="s">
        <v>72</v>
      </c>
      <c r="Q19" s="37" t="s">
        <v>72</v>
      </c>
      <c r="R19" s="71" t="s">
        <v>217</v>
      </c>
      <c r="S19" s="113"/>
      <c r="T19" s="113"/>
      <c r="U19" s="231" t="s">
        <v>216</v>
      </c>
      <c r="V19" s="219"/>
      <c r="W19" s="71" t="s">
        <v>109</v>
      </c>
      <c r="X19" s="219"/>
      <c r="Y19" s="219"/>
      <c r="Z19" s="219"/>
      <c r="AA19" s="219"/>
      <c r="AB19" s="219"/>
      <c r="AC19" s="222"/>
      <c r="AD19" s="222"/>
      <c r="AE19" s="218" t="s">
        <v>216</v>
      </c>
      <c r="AF19" s="113"/>
      <c r="AG19" s="71" t="s">
        <v>109</v>
      </c>
      <c r="AH19" s="113"/>
      <c r="AI19" s="113"/>
      <c r="AJ19" s="113"/>
      <c r="AK19" s="219"/>
      <c r="AL19" s="221"/>
      <c r="AM19" s="222"/>
      <c r="AN19" s="222"/>
      <c r="AO19" s="222"/>
      <c r="AP19" s="222"/>
      <c r="AQ19" s="222"/>
      <c r="AR19" s="222"/>
      <c r="AS19" s="218" t="s">
        <v>216</v>
      </c>
      <c r="AT19" s="219"/>
      <c r="AU19" s="218" t="s">
        <v>216</v>
      </c>
      <c r="AV19" s="219"/>
      <c r="AW19" s="218" t="s">
        <v>216</v>
      </c>
      <c r="AX19" s="71" t="s">
        <v>109</v>
      </c>
      <c r="AY19" s="219"/>
      <c r="AZ19" s="219"/>
      <c r="BA19" s="219"/>
      <c r="BB19" s="219"/>
      <c r="BC19" s="219"/>
      <c r="BD19" s="219"/>
      <c r="BE19" s="219"/>
      <c r="BF19" s="219"/>
      <c r="BG19" s="219"/>
      <c r="BH19" s="219"/>
      <c r="BI19" s="219"/>
      <c r="BJ19" s="219"/>
      <c r="BK19" s="219"/>
      <c r="BL19" s="219"/>
      <c r="BM19" s="219"/>
    </row>
    <row r="20">
      <c r="A20" s="109" t="s">
        <v>126</v>
      </c>
      <c r="B20" s="36" t="s">
        <v>102</v>
      </c>
      <c r="C20" s="37">
        <v>2.0</v>
      </c>
      <c r="D20" s="37">
        <v>2.0</v>
      </c>
      <c r="E20" s="37">
        <v>2.0</v>
      </c>
      <c r="F20" s="37">
        <v>2.0</v>
      </c>
      <c r="G20" s="37">
        <v>2.0</v>
      </c>
      <c r="H20" s="37">
        <v>2.0</v>
      </c>
      <c r="I20" s="37">
        <v>2.0</v>
      </c>
      <c r="J20" s="37">
        <v>2.0</v>
      </c>
      <c r="K20" s="218">
        <v>2.0</v>
      </c>
      <c r="L20" s="229">
        <v>3.0</v>
      </c>
      <c r="M20" s="37">
        <v>2.0</v>
      </c>
      <c r="N20" s="37">
        <v>2.0</v>
      </c>
      <c r="O20" s="37">
        <v>2.0</v>
      </c>
      <c r="P20" s="37">
        <v>2.0</v>
      </c>
      <c r="Q20" s="37"/>
      <c r="R20" s="226">
        <v>2.0</v>
      </c>
      <c r="S20" s="226">
        <v>2.0</v>
      </c>
      <c r="T20" s="226">
        <v>2.0</v>
      </c>
      <c r="U20" s="218">
        <v>2.0</v>
      </c>
      <c r="V20" s="229">
        <v>3.0</v>
      </c>
      <c r="W20" s="226">
        <v>2.0</v>
      </c>
      <c r="X20" s="226">
        <v>2.0</v>
      </c>
      <c r="Y20" s="219"/>
      <c r="Z20" s="39">
        <v>2.0</v>
      </c>
      <c r="AA20" s="39">
        <v>2.0</v>
      </c>
      <c r="AB20" s="39" t="s">
        <v>72</v>
      </c>
      <c r="AC20" s="37">
        <v>2.0</v>
      </c>
      <c r="AD20" s="37">
        <v>2.0</v>
      </c>
      <c r="AE20" s="218">
        <v>2.0</v>
      </c>
      <c r="AF20" s="218">
        <v>3.0</v>
      </c>
      <c r="AG20" s="37">
        <v>2.0</v>
      </c>
      <c r="AH20" s="37">
        <v>2.0</v>
      </c>
      <c r="AI20" s="37">
        <v>3.0</v>
      </c>
      <c r="AJ20" s="37">
        <v>3.0</v>
      </c>
      <c r="AK20" s="39">
        <v>2.0</v>
      </c>
      <c r="AL20" s="224">
        <v>3.0</v>
      </c>
      <c r="AM20" s="37">
        <v>2.0</v>
      </c>
      <c r="AN20" s="37">
        <v>3.0</v>
      </c>
      <c r="AO20" s="37">
        <v>3.0</v>
      </c>
      <c r="AP20" s="37">
        <v>2.0</v>
      </c>
      <c r="AQ20" s="37">
        <v>3.0</v>
      </c>
      <c r="AR20" s="37">
        <v>3.0</v>
      </c>
      <c r="AS20" s="218">
        <v>3.0</v>
      </c>
      <c r="AT20" s="227"/>
      <c r="AU20" s="218">
        <v>3.0</v>
      </c>
      <c r="AV20" s="219"/>
      <c r="AW20" s="218">
        <v>3.0</v>
      </c>
      <c r="AX20" s="37"/>
      <c r="AY20" s="39"/>
      <c r="AZ20" s="219"/>
      <c r="BA20" s="219"/>
      <c r="BB20" s="219"/>
      <c r="BC20" s="219"/>
      <c r="BD20" s="219"/>
      <c r="BE20" s="219"/>
      <c r="BF20" s="219"/>
      <c r="BG20" s="219"/>
      <c r="BH20" s="219"/>
      <c r="BI20" s="219"/>
      <c r="BJ20" s="219"/>
      <c r="BK20" s="219"/>
      <c r="BL20" s="219"/>
      <c r="BM20" s="219"/>
    </row>
    <row r="21">
      <c r="A21" s="109" t="s">
        <v>128</v>
      </c>
      <c r="B21" s="36" t="s">
        <v>108</v>
      </c>
      <c r="C21" s="37" t="s">
        <v>72</v>
      </c>
      <c r="D21" s="37" t="s">
        <v>72</v>
      </c>
      <c r="E21" s="37" t="s">
        <v>72</v>
      </c>
      <c r="F21" s="37" t="s">
        <v>72</v>
      </c>
      <c r="G21" s="37" t="s">
        <v>72</v>
      </c>
      <c r="H21" s="37" t="s">
        <v>72</v>
      </c>
      <c r="I21" s="37" t="s">
        <v>72</v>
      </c>
      <c r="J21" s="37" t="s">
        <v>72</v>
      </c>
      <c r="K21" s="218" t="s">
        <v>78</v>
      </c>
      <c r="L21" s="229">
        <v>3.0</v>
      </c>
      <c r="M21" s="37" t="s">
        <v>72</v>
      </c>
      <c r="N21" s="37" t="s">
        <v>72</v>
      </c>
      <c r="O21" s="37" t="s">
        <v>72</v>
      </c>
      <c r="P21" s="37" t="s">
        <v>72</v>
      </c>
      <c r="Q21" s="37" t="s">
        <v>72</v>
      </c>
      <c r="R21" s="223" t="s">
        <v>72</v>
      </c>
      <c r="S21" s="223" t="s">
        <v>72</v>
      </c>
      <c r="T21" s="223" t="s">
        <v>72</v>
      </c>
      <c r="U21" s="229" t="s">
        <v>78</v>
      </c>
      <c r="V21" s="229">
        <v>3.0</v>
      </c>
      <c r="W21" s="223" t="s">
        <v>72</v>
      </c>
      <c r="X21" s="223" t="s">
        <v>72</v>
      </c>
      <c r="Y21" s="219"/>
      <c r="Z21" s="39" t="s">
        <v>72</v>
      </c>
      <c r="AA21" s="39" t="s">
        <v>72</v>
      </c>
      <c r="AB21" s="39" t="s">
        <v>72</v>
      </c>
      <c r="AC21" s="37" t="s">
        <v>72</v>
      </c>
      <c r="AD21" s="113"/>
      <c r="AE21" s="218" t="s">
        <v>78</v>
      </c>
      <c r="AF21" s="218">
        <v>3.0</v>
      </c>
      <c r="AG21" s="37" t="s">
        <v>72</v>
      </c>
      <c r="AH21" s="37" t="s">
        <v>72</v>
      </c>
      <c r="AI21" s="37" t="s">
        <v>72</v>
      </c>
      <c r="AJ21" s="37" t="s">
        <v>72</v>
      </c>
      <c r="AK21" s="39" t="s">
        <v>72</v>
      </c>
      <c r="AL21" s="224" t="s">
        <v>72</v>
      </c>
      <c r="AM21" s="37" t="s">
        <v>72</v>
      </c>
      <c r="AN21" s="37" t="s">
        <v>72</v>
      </c>
      <c r="AO21" s="37" t="s">
        <v>72</v>
      </c>
      <c r="AP21" s="37" t="s">
        <v>72</v>
      </c>
      <c r="AQ21" s="37" t="s">
        <v>72</v>
      </c>
      <c r="AR21" s="37" t="s">
        <v>72</v>
      </c>
      <c r="AS21" s="218" t="s">
        <v>78</v>
      </c>
      <c r="AT21" s="229">
        <v>3.0</v>
      </c>
      <c r="AU21" s="218" t="s">
        <v>78</v>
      </c>
      <c r="AV21" s="229">
        <v>3.0</v>
      </c>
      <c r="AW21" s="218" t="s">
        <v>125</v>
      </c>
      <c r="AX21" s="218">
        <v>3.0</v>
      </c>
      <c r="AY21" s="219"/>
      <c r="AZ21" s="219"/>
      <c r="BA21" s="219"/>
      <c r="BB21" s="219"/>
      <c r="BC21" s="219"/>
      <c r="BD21" s="219"/>
      <c r="BE21" s="219"/>
      <c r="BF21" s="219"/>
      <c r="BG21" s="219"/>
      <c r="BH21" s="219"/>
      <c r="BI21" s="219"/>
      <c r="BJ21" s="219"/>
      <c r="BK21" s="219"/>
      <c r="BL21" s="219"/>
      <c r="BM21" s="219"/>
    </row>
    <row r="22">
      <c r="A22" s="109" t="s">
        <v>131</v>
      </c>
      <c r="B22" s="36" t="s">
        <v>115</v>
      </c>
      <c r="C22" s="37">
        <v>2.0</v>
      </c>
      <c r="D22" s="37">
        <v>5.0</v>
      </c>
      <c r="E22" s="37">
        <v>2.0</v>
      </c>
      <c r="F22" s="37">
        <v>2.0</v>
      </c>
      <c r="G22" s="37">
        <v>5.0</v>
      </c>
      <c r="H22" s="37">
        <v>2.0</v>
      </c>
      <c r="I22" s="37">
        <v>5.0</v>
      </c>
      <c r="J22" s="37">
        <v>2.0</v>
      </c>
      <c r="K22" s="218">
        <v>3.0</v>
      </c>
      <c r="L22" s="219"/>
      <c r="M22" s="37"/>
      <c r="N22" s="37">
        <v>4.0</v>
      </c>
      <c r="O22" s="37">
        <v>3.0</v>
      </c>
      <c r="P22" s="37">
        <v>3.0</v>
      </c>
      <c r="Q22" s="37">
        <v>4.0</v>
      </c>
      <c r="R22" s="226">
        <v>4.0</v>
      </c>
      <c r="S22" s="226">
        <v>5.0</v>
      </c>
      <c r="T22" s="226">
        <v>4.0</v>
      </c>
      <c r="U22" s="218">
        <v>4.0</v>
      </c>
      <c r="V22" s="232"/>
      <c r="W22" s="226">
        <v>5.0</v>
      </c>
      <c r="X22" s="226">
        <v>5.0</v>
      </c>
      <c r="Y22" s="39">
        <v>5.0</v>
      </c>
      <c r="Z22" s="39">
        <v>5.0</v>
      </c>
      <c r="AA22" s="39">
        <v>5.0</v>
      </c>
      <c r="AB22" s="39">
        <v>4.0</v>
      </c>
      <c r="AC22" s="37">
        <v>4.0</v>
      </c>
      <c r="AD22" s="37">
        <v>5.0</v>
      </c>
      <c r="AE22" s="218">
        <v>5.0</v>
      </c>
      <c r="AF22" s="113"/>
      <c r="AG22" s="37">
        <v>5.0</v>
      </c>
      <c r="AH22" s="37">
        <v>4.0</v>
      </c>
      <c r="AI22" s="37">
        <v>5.0</v>
      </c>
      <c r="AJ22" s="37">
        <v>5.0</v>
      </c>
      <c r="AK22" s="39">
        <v>5.0</v>
      </c>
      <c r="AL22" s="224">
        <v>5.0</v>
      </c>
      <c r="AM22" s="113"/>
      <c r="AN22" s="113"/>
      <c r="AO22" s="113"/>
      <c r="AP22" s="37">
        <v>5.0</v>
      </c>
      <c r="AQ22" s="37" t="s">
        <v>72</v>
      </c>
      <c r="AR22" s="113"/>
      <c r="AS22" s="218">
        <v>5.0</v>
      </c>
      <c r="AT22" s="219"/>
      <c r="AU22" s="218">
        <v>4.0</v>
      </c>
      <c r="AV22" s="219"/>
      <c r="AW22" s="218">
        <v>4.0</v>
      </c>
      <c r="AX22" s="37"/>
      <c r="AY22" s="219"/>
      <c r="AZ22" s="219"/>
      <c r="BA22" s="219"/>
      <c r="BB22" s="219"/>
      <c r="BC22" s="219"/>
      <c r="BD22" s="219"/>
      <c r="BE22" s="219"/>
      <c r="BF22" s="219"/>
      <c r="BG22" s="219"/>
      <c r="BH22" s="219"/>
      <c r="BI22" s="219"/>
      <c r="BJ22" s="219"/>
      <c r="BK22" s="219"/>
      <c r="BL22" s="219"/>
      <c r="BM22" s="219"/>
    </row>
    <row r="23">
      <c r="A23" s="68" t="s">
        <v>141</v>
      </c>
      <c r="B23" s="36" t="s">
        <v>121</v>
      </c>
      <c r="C23" s="37" t="s">
        <v>72</v>
      </c>
      <c r="D23" s="37" t="s">
        <v>72</v>
      </c>
      <c r="E23" s="37">
        <v>3.0</v>
      </c>
      <c r="F23" s="37">
        <v>3.0</v>
      </c>
      <c r="G23" s="37" t="s">
        <v>72</v>
      </c>
      <c r="H23" s="37">
        <v>4.0</v>
      </c>
      <c r="I23" s="37" t="s">
        <v>72</v>
      </c>
      <c r="J23" s="37">
        <v>3.0</v>
      </c>
      <c r="K23" s="218">
        <v>3.0</v>
      </c>
      <c r="L23" s="39"/>
      <c r="M23" s="37">
        <v>3.0</v>
      </c>
      <c r="N23" s="37">
        <v>3.0</v>
      </c>
      <c r="O23" s="37">
        <v>3.0</v>
      </c>
      <c r="P23" s="37">
        <v>3.0</v>
      </c>
      <c r="Q23" s="37" t="s">
        <v>72</v>
      </c>
      <c r="R23" s="223" t="s">
        <v>72</v>
      </c>
      <c r="S23" s="223" t="s">
        <v>72</v>
      </c>
      <c r="T23" s="223" t="s">
        <v>72</v>
      </c>
      <c r="U23" s="218">
        <v>3.0</v>
      </c>
      <c r="V23" s="39"/>
      <c r="W23" s="223" t="s">
        <v>72</v>
      </c>
      <c r="X23" s="226">
        <v>3.0</v>
      </c>
      <c r="Y23" s="39"/>
      <c r="Z23" s="39">
        <v>3.0</v>
      </c>
      <c r="AA23" s="39" t="s">
        <v>72</v>
      </c>
      <c r="AB23" s="39" t="s">
        <v>72</v>
      </c>
      <c r="AC23" s="37">
        <v>3.0</v>
      </c>
      <c r="AD23" s="37"/>
      <c r="AE23" s="218">
        <v>3.0</v>
      </c>
      <c r="AF23" s="37"/>
      <c r="AG23" s="37" t="s">
        <v>72</v>
      </c>
      <c r="AH23" s="37">
        <v>3.0</v>
      </c>
      <c r="AI23" s="37">
        <v>3.0</v>
      </c>
      <c r="AJ23" s="37" t="s">
        <v>72</v>
      </c>
      <c r="AK23" s="39" t="s">
        <v>72</v>
      </c>
      <c r="AL23" s="224">
        <v>3.0</v>
      </c>
      <c r="AM23" s="37" t="s">
        <v>72</v>
      </c>
      <c r="AN23" s="37" t="s">
        <v>72</v>
      </c>
      <c r="AO23" s="37">
        <v>3.0</v>
      </c>
      <c r="AP23" s="37" t="s">
        <v>72</v>
      </c>
      <c r="AQ23" s="37" t="s">
        <v>72</v>
      </c>
      <c r="AR23" s="113"/>
      <c r="AS23" s="218">
        <v>3.0</v>
      </c>
      <c r="AT23" s="219"/>
      <c r="AU23" s="218">
        <v>3.0</v>
      </c>
      <c r="AV23" s="219"/>
      <c r="AW23" s="218">
        <v>3.0</v>
      </c>
      <c r="AX23" s="113"/>
      <c r="AY23" s="219"/>
      <c r="AZ23" s="219"/>
      <c r="BA23" s="219"/>
      <c r="BB23" s="219"/>
      <c r="BC23" s="219"/>
      <c r="BD23" s="219"/>
      <c r="BE23" s="219"/>
      <c r="BF23" s="219"/>
      <c r="BG23" s="219"/>
      <c r="BH23" s="219"/>
      <c r="BI23" s="12"/>
      <c r="BJ23" s="12"/>
      <c r="BK23" s="12"/>
      <c r="BL23" s="12"/>
      <c r="BM23" s="12"/>
    </row>
    <row r="24">
      <c r="A24" s="143" t="s">
        <v>37</v>
      </c>
      <c r="B24" s="143" t="s">
        <v>132</v>
      </c>
      <c r="C24" s="144" t="s">
        <v>133</v>
      </c>
      <c r="D24" s="146" t="s">
        <v>134</v>
      </c>
      <c r="E24" s="20"/>
      <c r="F24" s="20"/>
      <c r="G24" s="20"/>
      <c r="H24" s="20"/>
      <c r="I24" s="20"/>
      <c r="J24" s="20"/>
      <c r="K24" s="20"/>
      <c r="L24" s="23"/>
      <c r="M24" s="143"/>
      <c r="N24" s="233" t="s">
        <v>135</v>
      </c>
      <c r="O24" s="20"/>
      <c r="P24" s="20"/>
      <c r="Q24" s="20"/>
      <c r="R24" s="20"/>
      <c r="S24" s="20"/>
      <c r="T24" s="23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234" t="s">
        <v>218</v>
      </c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</row>
    <row r="25">
      <c r="A25" s="235">
        <v>1.0</v>
      </c>
      <c r="B25" s="236">
        <v>46048.0</v>
      </c>
      <c r="C25" s="237">
        <v>2.0</v>
      </c>
      <c r="D25" s="238" t="s">
        <v>219</v>
      </c>
      <c r="E25" s="159"/>
      <c r="F25" s="159"/>
      <c r="G25" s="159"/>
      <c r="H25" s="159"/>
      <c r="I25" s="159"/>
      <c r="J25" s="159"/>
      <c r="K25" s="159"/>
      <c r="L25" s="160"/>
      <c r="M25" s="239"/>
      <c r="N25" s="240" t="s">
        <v>220</v>
      </c>
      <c r="O25" s="159"/>
      <c r="P25" s="159"/>
      <c r="Q25" s="159"/>
      <c r="R25" s="159"/>
      <c r="S25" s="159"/>
      <c r="T25" s="160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</row>
    <row r="26">
      <c r="A26" s="235">
        <v>2.0</v>
      </c>
      <c r="B26" s="236">
        <v>46049.0</v>
      </c>
      <c r="C26" s="237">
        <v>2.0</v>
      </c>
      <c r="D26" s="241" t="s">
        <v>221</v>
      </c>
      <c r="E26" s="20"/>
      <c r="F26" s="20"/>
      <c r="G26" s="20"/>
      <c r="H26" s="20"/>
      <c r="I26" s="20"/>
      <c r="J26" s="20"/>
      <c r="K26" s="20"/>
      <c r="L26" s="23"/>
      <c r="M26" s="242"/>
      <c r="N26" s="243" t="s">
        <v>222</v>
      </c>
      <c r="O26" s="20"/>
      <c r="P26" s="20"/>
      <c r="Q26" s="20"/>
      <c r="R26" s="20"/>
      <c r="S26" s="20"/>
      <c r="T26" s="23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</row>
    <row r="27">
      <c r="A27" s="235">
        <v>3.0</v>
      </c>
      <c r="B27" s="236">
        <v>46051.0</v>
      </c>
      <c r="C27" s="237">
        <v>2.0</v>
      </c>
      <c r="D27" s="241" t="s">
        <v>223</v>
      </c>
      <c r="E27" s="20"/>
      <c r="F27" s="20"/>
      <c r="G27" s="20"/>
      <c r="H27" s="20"/>
      <c r="I27" s="20"/>
      <c r="J27" s="20"/>
      <c r="K27" s="20"/>
      <c r="L27" s="23"/>
      <c r="M27" s="242"/>
      <c r="N27" s="243" t="s">
        <v>224</v>
      </c>
      <c r="O27" s="20"/>
      <c r="P27" s="20"/>
      <c r="Q27" s="20"/>
      <c r="R27" s="20"/>
      <c r="S27" s="20"/>
      <c r="T27" s="23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</row>
    <row r="28">
      <c r="A28" s="235">
        <v>4.0</v>
      </c>
      <c r="B28" s="236">
        <v>46055.0</v>
      </c>
      <c r="C28" s="237">
        <v>2.0</v>
      </c>
      <c r="D28" s="241" t="s">
        <v>225</v>
      </c>
      <c r="E28" s="20"/>
      <c r="F28" s="20"/>
      <c r="G28" s="20"/>
      <c r="H28" s="20"/>
      <c r="I28" s="20"/>
      <c r="J28" s="20"/>
      <c r="K28" s="20"/>
      <c r="L28" s="23"/>
      <c r="M28" s="242"/>
      <c r="N28" s="243" t="s">
        <v>226</v>
      </c>
      <c r="O28" s="20"/>
      <c r="P28" s="20"/>
      <c r="Q28" s="20"/>
      <c r="R28" s="20"/>
      <c r="S28" s="20"/>
      <c r="T28" s="23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</row>
    <row r="29">
      <c r="A29" s="235">
        <v>5.0</v>
      </c>
      <c r="B29" s="236">
        <v>46056.0</v>
      </c>
      <c r="C29" s="237">
        <v>2.0</v>
      </c>
      <c r="D29" s="241" t="s">
        <v>227</v>
      </c>
      <c r="E29" s="20"/>
      <c r="F29" s="20"/>
      <c r="G29" s="20"/>
      <c r="H29" s="20"/>
      <c r="I29" s="20"/>
      <c r="J29" s="20"/>
      <c r="K29" s="20"/>
      <c r="L29" s="23"/>
      <c r="M29" s="242"/>
      <c r="N29" s="243" t="s">
        <v>228</v>
      </c>
      <c r="O29" s="20"/>
      <c r="P29" s="20"/>
      <c r="Q29" s="20"/>
      <c r="R29" s="20"/>
      <c r="S29" s="20"/>
      <c r="T29" s="23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</row>
    <row r="30">
      <c r="A30" s="235">
        <v>6.0</v>
      </c>
      <c r="B30" s="236">
        <v>46058.0</v>
      </c>
      <c r="C30" s="244">
        <v>2.0</v>
      </c>
      <c r="D30" s="241" t="s">
        <v>229</v>
      </c>
      <c r="E30" s="20"/>
      <c r="F30" s="20"/>
      <c r="G30" s="20"/>
      <c r="H30" s="20"/>
      <c r="I30" s="20"/>
      <c r="J30" s="20"/>
      <c r="K30" s="20"/>
      <c r="L30" s="23"/>
      <c r="M30" s="242"/>
      <c r="N30" s="243" t="s">
        <v>230</v>
      </c>
      <c r="O30" s="20"/>
      <c r="P30" s="20"/>
      <c r="Q30" s="20"/>
      <c r="R30" s="20"/>
      <c r="S30" s="20"/>
      <c r="T30" s="23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</row>
    <row r="31">
      <c r="A31" s="235">
        <v>7.0</v>
      </c>
      <c r="B31" s="236">
        <v>46062.0</v>
      </c>
      <c r="C31" s="244">
        <v>2.0</v>
      </c>
      <c r="D31" s="241" t="s">
        <v>231</v>
      </c>
      <c r="E31" s="20"/>
      <c r="F31" s="20"/>
      <c r="G31" s="20"/>
      <c r="H31" s="20"/>
      <c r="I31" s="20"/>
      <c r="J31" s="20"/>
      <c r="K31" s="20"/>
      <c r="L31" s="23"/>
      <c r="M31" s="242"/>
      <c r="N31" s="243" t="s">
        <v>232</v>
      </c>
      <c r="O31" s="20"/>
      <c r="P31" s="20"/>
      <c r="Q31" s="20"/>
      <c r="R31" s="20"/>
      <c r="S31" s="20"/>
      <c r="T31" s="23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</row>
    <row r="32">
      <c r="A32" s="235">
        <v>8.0</v>
      </c>
      <c r="B32" s="236">
        <v>46063.0</v>
      </c>
      <c r="C32" s="244">
        <v>2.0</v>
      </c>
      <c r="D32" s="241" t="s">
        <v>233</v>
      </c>
      <c r="E32" s="20"/>
      <c r="F32" s="20"/>
      <c r="G32" s="20"/>
      <c r="H32" s="20"/>
      <c r="I32" s="20"/>
      <c r="J32" s="20"/>
      <c r="K32" s="20"/>
      <c r="L32" s="23"/>
      <c r="M32" s="242"/>
      <c r="N32" s="243" t="s">
        <v>234</v>
      </c>
      <c r="O32" s="20"/>
      <c r="P32" s="20"/>
      <c r="Q32" s="20"/>
      <c r="R32" s="20"/>
      <c r="S32" s="20"/>
      <c r="T32" s="23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</row>
    <row r="33">
      <c r="A33" s="235">
        <v>9.0</v>
      </c>
      <c r="B33" s="236">
        <v>46065.0</v>
      </c>
      <c r="C33" s="237">
        <v>2.0</v>
      </c>
      <c r="D33" s="245" t="s">
        <v>235</v>
      </c>
      <c r="E33" s="20"/>
      <c r="F33" s="20"/>
      <c r="G33" s="20"/>
      <c r="H33" s="20"/>
      <c r="I33" s="20"/>
      <c r="J33" s="20"/>
      <c r="K33" s="20"/>
      <c r="L33" s="23"/>
      <c r="M33" s="246"/>
      <c r="N33" s="247" t="s">
        <v>236</v>
      </c>
      <c r="O33" s="20"/>
      <c r="P33" s="20"/>
      <c r="Q33" s="20"/>
      <c r="R33" s="20"/>
      <c r="S33" s="20"/>
      <c r="T33" s="23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</row>
    <row r="34">
      <c r="A34" s="235">
        <v>10.0</v>
      </c>
      <c r="B34" s="236">
        <v>46069.0</v>
      </c>
      <c r="C34" s="237">
        <v>2.0</v>
      </c>
      <c r="D34" s="245" t="s">
        <v>237</v>
      </c>
      <c r="E34" s="20"/>
      <c r="F34" s="20"/>
      <c r="G34" s="20"/>
      <c r="H34" s="20"/>
      <c r="I34" s="20"/>
      <c r="J34" s="20"/>
      <c r="K34" s="20"/>
      <c r="L34" s="23"/>
      <c r="M34" s="246"/>
      <c r="N34" s="247" t="s">
        <v>238</v>
      </c>
      <c r="O34" s="20"/>
      <c r="P34" s="20"/>
      <c r="Q34" s="20"/>
      <c r="R34" s="20"/>
      <c r="S34" s="20"/>
      <c r="T34" s="23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</row>
    <row r="35">
      <c r="A35" s="235">
        <v>11.0</v>
      </c>
      <c r="B35" s="236">
        <v>46070.0</v>
      </c>
      <c r="C35" s="237">
        <v>2.0</v>
      </c>
      <c r="D35" s="245" t="s">
        <v>239</v>
      </c>
      <c r="E35" s="20"/>
      <c r="F35" s="20"/>
      <c r="G35" s="20"/>
      <c r="H35" s="20"/>
      <c r="I35" s="20"/>
      <c r="J35" s="20"/>
      <c r="K35" s="20"/>
      <c r="L35" s="23"/>
      <c r="M35" s="246"/>
      <c r="N35" s="247" t="s">
        <v>240</v>
      </c>
      <c r="O35" s="20"/>
      <c r="P35" s="20"/>
      <c r="Q35" s="20"/>
      <c r="R35" s="20"/>
      <c r="S35" s="20"/>
      <c r="T35" s="23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</row>
    <row r="36">
      <c r="A36" s="235">
        <v>12.0</v>
      </c>
      <c r="B36" s="236">
        <v>46072.0</v>
      </c>
      <c r="C36" s="237">
        <v>2.0</v>
      </c>
      <c r="D36" s="245" t="s">
        <v>241</v>
      </c>
      <c r="E36" s="20"/>
      <c r="F36" s="20"/>
      <c r="G36" s="20"/>
      <c r="H36" s="20"/>
      <c r="I36" s="20"/>
      <c r="J36" s="20"/>
      <c r="K36" s="20"/>
      <c r="L36" s="23"/>
      <c r="M36" s="246"/>
      <c r="N36" s="247" t="s">
        <v>242</v>
      </c>
      <c r="O36" s="20"/>
      <c r="P36" s="20"/>
      <c r="Q36" s="20"/>
      <c r="R36" s="20"/>
      <c r="S36" s="20"/>
      <c r="T36" s="23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</row>
    <row r="37">
      <c r="A37" s="235">
        <v>13.0</v>
      </c>
      <c r="B37" s="236">
        <v>46076.0</v>
      </c>
      <c r="C37" s="237">
        <v>2.0</v>
      </c>
      <c r="D37" s="245" t="s">
        <v>243</v>
      </c>
      <c r="E37" s="20"/>
      <c r="F37" s="20"/>
      <c r="G37" s="20"/>
      <c r="H37" s="20"/>
      <c r="I37" s="20"/>
      <c r="J37" s="20"/>
      <c r="K37" s="20"/>
      <c r="L37" s="23"/>
      <c r="M37" s="246"/>
      <c r="N37" s="247" t="s">
        <v>244</v>
      </c>
      <c r="O37" s="20"/>
      <c r="P37" s="20"/>
      <c r="Q37" s="20"/>
      <c r="R37" s="20"/>
      <c r="S37" s="20"/>
      <c r="T37" s="23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</row>
    <row r="38">
      <c r="A38" s="235">
        <v>14.0</v>
      </c>
      <c r="B38" s="248">
        <v>46077.0</v>
      </c>
      <c r="C38" s="244">
        <v>2.0</v>
      </c>
      <c r="D38" s="245" t="s">
        <v>245</v>
      </c>
      <c r="E38" s="20"/>
      <c r="F38" s="20"/>
      <c r="G38" s="20"/>
      <c r="H38" s="20"/>
      <c r="I38" s="20"/>
      <c r="J38" s="20"/>
      <c r="K38" s="20"/>
      <c r="L38" s="23"/>
      <c r="M38" s="246"/>
      <c r="N38" s="247" t="s">
        <v>246</v>
      </c>
      <c r="O38" s="20"/>
      <c r="P38" s="20"/>
      <c r="Q38" s="20"/>
      <c r="R38" s="20"/>
      <c r="S38" s="20"/>
      <c r="T38" s="23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</row>
    <row r="39">
      <c r="A39" s="235">
        <v>15.0</v>
      </c>
      <c r="B39" s="248">
        <v>46079.0</v>
      </c>
      <c r="C39" s="244">
        <v>2.0</v>
      </c>
      <c r="D39" s="245" t="s">
        <v>247</v>
      </c>
      <c r="E39" s="20"/>
      <c r="F39" s="20"/>
      <c r="G39" s="20"/>
      <c r="H39" s="20"/>
      <c r="I39" s="20"/>
      <c r="J39" s="20"/>
      <c r="K39" s="20"/>
      <c r="L39" s="23"/>
      <c r="M39" s="246"/>
      <c r="N39" s="247" t="s">
        <v>248</v>
      </c>
      <c r="O39" s="20"/>
      <c r="P39" s="20"/>
      <c r="Q39" s="20"/>
      <c r="R39" s="20"/>
      <c r="S39" s="20"/>
      <c r="T39" s="23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</row>
    <row r="40">
      <c r="A40" s="235">
        <v>16.0</v>
      </c>
      <c r="B40" s="236">
        <v>46083.0</v>
      </c>
      <c r="C40" s="244">
        <v>2.0</v>
      </c>
      <c r="D40" s="245" t="s">
        <v>249</v>
      </c>
      <c r="E40" s="20"/>
      <c r="F40" s="20"/>
      <c r="G40" s="20"/>
      <c r="H40" s="20"/>
      <c r="I40" s="20"/>
      <c r="J40" s="20"/>
      <c r="K40" s="20"/>
      <c r="L40" s="23"/>
      <c r="M40" s="249"/>
      <c r="N40" s="250" t="s">
        <v>250</v>
      </c>
      <c r="O40" s="20"/>
      <c r="P40" s="20"/>
      <c r="Q40" s="20"/>
      <c r="R40" s="20"/>
      <c r="S40" s="20"/>
      <c r="T40" s="23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</row>
    <row r="41">
      <c r="A41" s="235">
        <v>17.0</v>
      </c>
      <c r="B41" s="236">
        <v>46084.0</v>
      </c>
      <c r="C41" s="237">
        <v>2.0</v>
      </c>
      <c r="D41" s="245" t="s">
        <v>251</v>
      </c>
      <c r="E41" s="20"/>
      <c r="F41" s="20"/>
      <c r="G41" s="20"/>
      <c r="H41" s="20"/>
      <c r="I41" s="20"/>
      <c r="J41" s="20"/>
      <c r="K41" s="20"/>
      <c r="L41" s="23"/>
      <c r="M41" s="249"/>
      <c r="N41" s="250" t="s">
        <v>252</v>
      </c>
      <c r="O41" s="20"/>
      <c r="P41" s="20"/>
      <c r="Q41" s="20"/>
      <c r="R41" s="20"/>
      <c r="S41" s="20"/>
      <c r="T41" s="23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</row>
    <row r="42">
      <c r="A42" s="235">
        <v>18.0</v>
      </c>
      <c r="B42" s="248">
        <v>46086.0</v>
      </c>
      <c r="C42" s="237">
        <v>2.0</v>
      </c>
      <c r="D42" s="245" t="s">
        <v>253</v>
      </c>
      <c r="E42" s="20"/>
      <c r="F42" s="20"/>
      <c r="G42" s="20"/>
      <c r="H42" s="20"/>
      <c r="I42" s="20"/>
      <c r="J42" s="20"/>
      <c r="K42" s="20"/>
      <c r="L42" s="23"/>
      <c r="M42" s="249"/>
      <c r="N42" s="250" t="s">
        <v>254</v>
      </c>
      <c r="O42" s="20"/>
      <c r="P42" s="20"/>
      <c r="Q42" s="20"/>
      <c r="R42" s="20"/>
      <c r="S42" s="20"/>
      <c r="T42" s="23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</row>
    <row r="43">
      <c r="A43" s="235">
        <v>19.0</v>
      </c>
      <c r="B43" s="248">
        <v>46090.0</v>
      </c>
      <c r="C43" s="237">
        <v>2.0</v>
      </c>
      <c r="D43" s="245" t="s">
        <v>255</v>
      </c>
      <c r="E43" s="20"/>
      <c r="F43" s="20"/>
      <c r="G43" s="20"/>
      <c r="H43" s="20"/>
      <c r="I43" s="20"/>
      <c r="J43" s="20"/>
      <c r="K43" s="20"/>
      <c r="L43" s="23"/>
      <c r="M43" s="249"/>
      <c r="N43" s="250" t="s">
        <v>256</v>
      </c>
      <c r="O43" s="20"/>
      <c r="P43" s="20"/>
      <c r="Q43" s="20"/>
      <c r="R43" s="20"/>
      <c r="S43" s="20"/>
      <c r="T43" s="23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</row>
    <row r="44">
      <c r="A44" s="235">
        <v>20.0</v>
      </c>
      <c r="B44" s="248">
        <v>46091.0</v>
      </c>
      <c r="C44" s="237">
        <v>2.0</v>
      </c>
      <c r="D44" s="245" t="s">
        <v>257</v>
      </c>
      <c r="E44" s="20"/>
      <c r="F44" s="20"/>
      <c r="G44" s="20"/>
      <c r="H44" s="20"/>
      <c r="I44" s="20"/>
      <c r="J44" s="20"/>
      <c r="K44" s="20"/>
      <c r="L44" s="23"/>
      <c r="M44" s="249"/>
      <c r="N44" s="250" t="s">
        <v>258</v>
      </c>
      <c r="O44" s="20"/>
      <c r="P44" s="20"/>
      <c r="Q44" s="20"/>
      <c r="R44" s="20"/>
      <c r="S44" s="20"/>
      <c r="T44" s="23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</row>
    <row r="45">
      <c r="A45" s="235">
        <v>21.0</v>
      </c>
      <c r="B45" s="248">
        <v>46093.0</v>
      </c>
      <c r="C45" s="237">
        <v>2.0</v>
      </c>
      <c r="D45" s="245" t="s">
        <v>259</v>
      </c>
      <c r="E45" s="20"/>
      <c r="F45" s="20"/>
      <c r="G45" s="20"/>
      <c r="H45" s="20"/>
      <c r="I45" s="20"/>
      <c r="J45" s="20"/>
      <c r="K45" s="20"/>
      <c r="L45" s="23"/>
      <c r="M45" s="249"/>
      <c r="N45" s="250" t="s">
        <v>260</v>
      </c>
      <c r="O45" s="20"/>
      <c r="P45" s="20"/>
      <c r="Q45" s="20"/>
      <c r="R45" s="20"/>
      <c r="S45" s="20"/>
      <c r="T45" s="23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</row>
    <row r="46">
      <c r="A46" s="235">
        <v>22.0</v>
      </c>
      <c r="B46" s="248">
        <v>46097.0</v>
      </c>
      <c r="C46" s="251">
        <v>2.0</v>
      </c>
      <c r="D46" s="252" t="s">
        <v>261</v>
      </c>
      <c r="E46" s="20"/>
      <c r="F46" s="20"/>
      <c r="G46" s="20"/>
      <c r="H46" s="20"/>
      <c r="I46" s="20"/>
      <c r="J46" s="20"/>
      <c r="K46" s="20"/>
      <c r="L46" s="23"/>
      <c r="M46" s="253"/>
      <c r="N46" s="254" t="s">
        <v>262</v>
      </c>
      <c r="O46" s="20"/>
      <c r="P46" s="20"/>
      <c r="Q46" s="20"/>
      <c r="R46" s="20"/>
      <c r="S46" s="20"/>
      <c r="T46" s="23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</row>
    <row r="47">
      <c r="A47" s="235">
        <v>23.0</v>
      </c>
      <c r="B47" s="248">
        <v>46100.0</v>
      </c>
      <c r="C47" s="251">
        <v>2.0</v>
      </c>
      <c r="D47" s="255" t="s">
        <v>263</v>
      </c>
      <c r="E47" s="20"/>
      <c r="F47" s="20"/>
      <c r="G47" s="20"/>
      <c r="H47" s="20"/>
      <c r="I47" s="20"/>
      <c r="J47" s="20"/>
      <c r="K47" s="20"/>
      <c r="L47" s="23"/>
      <c r="M47" s="253"/>
      <c r="N47" s="254" t="s">
        <v>264</v>
      </c>
      <c r="O47" s="20"/>
      <c r="P47" s="20"/>
      <c r="Q47" s="20"/>
      <c r="R47" s="20"/>
      <c r="S47" s="20"/>
      <c r="T47" s="23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</row>
    <row r="48">
      <c r="A48" s="235">
        <v>24.0</v>
      </c>
      <c r="B48" s="248">
        <v>46104.0</v>
      </c>
      <c r="C48" s="251">
        <v>2.0</v>
      </c>
      <c r="D48" s="252" t="s">
        <v>265</v>
      </c>
      <c r="E48" s="20"/>
      <c r="F48" s="20"/>
      <c r="G48" s="20"/>
      <c r="H48" s="20"/>
      <c r="I48" s="20"/>
      <c r="J48" s="20"/>
      <c r="K48" s="20"/>
      <c r="L48" s="23"/>
      <c r="M48" s="253"/>
      <c r="N48" s="254" t="s">
        <v>266</v>
      </c>
      <c r="O48" s="20"/>
      <c r="P48" s="20"/>
      <c r="Q48" s="20"/>
      <c r="R48" s="20"/>
      <c r="S48" s="20"/>
      <c r="T48" s="23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</row>
    <row r="49">
      <c r="A49" s="235">
        <v>25.0</v>
      </c>
      <c r="B49" s="248">
        <v>46107.0</v>
      </c>
      <c r="C49" s="256">
        <v>2.0</v>
      </c>
      <c r="D49" s="252" t="s">
        <v>267</v>
      </c>
      <c r="E49" s="20"/>
      <c r="F49" s="20"/>
      <c r="G49" s="20"/>
      <c r="H49" s="20"/>
      <c r="I49" s="20"/>
      <c r="J49" s="20"/>
      <c r="K49" s="20"/>
      <c r="L49" s="23"/>
      <c r="M49" s="253"/>
      <c r="N49" s="254" t="s">
        <v>268</v>
      </c>
      <c r="O49" s="20"/>
      <c r="P49" s="20"/>
      <c r="Q49" s="20"/>
      <c r="R49" s="20"/>
      <c r="S49" s="20"/>
      <c r="T49" s="23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</row>
    <row r="50">
      <c r="A50" s="235">
        <v>26.0</v>
      </c>
      <c r="B50" s="248">
        <v>46108.0</v>
      </c>
      <c r="C50" s="256">
        <v>2.0</v>
      </c>
      <c r="D50" s="252" t="s">
        <v>269</v>
      </c>
      <c r="E50" s="20"/>
      <c r="F50" s="20"/>
      <c r="G50" s="20"/>
      <c r="H50" s="20"/>
      <c r="I50" s="20"/>
      <c r="J50" s="20"/>
      <c r="K50" s="20"/>
      <c r="L50" s="23"/>
      <c r="M50" s="253"/>
      <c r="N50" s="254" t="s">
        <v>270</v>
      </c>
      <c r="O50" s="20"/>
      <c r="P50" s="20"/>
      <c r="Q50" s="20"/>
      <c r="R50" s="20"/>
      <c r="S50" s="20"/>
      <c r="T50" s="23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</row>
    <row r="51">
      <c r="A51" s="235">
        <v>27.0</v>
      </c>
      <c r="B51" s="248">
        <v>46111.0</v>
      </c>
      <c r="C51" s="256">
        <v>2.0</v>
      </c>
      <c r="D51" s="252" t="s">
        <v>271</v>
      </c>
      <c r="E51" s="20"/>
      <c r="F51" s="20"/>
      <c r="G51" s="20"/>
      <c r="H51" s="20"/>
      <c r="I51" s="20"/>
      <c r="J51" s="20"/>
      <c r="K51" s="20"/>
      <c r="L51" s="23"/>
      <c r="M51" s="253"/>
      <c r="N51" s="254" t="s">
        <v>272</v>
      </c>
      <c r="O51" s="20"/>
      <c r="P51" s="20"/>
      <c r="Q51" s="20"/>
      <c r="R51" s="20"/>
      <c r="S51" s="20"/>
      <c r="T51" s="23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</row>
    <row r="52">
      <c r="A52" s="235">
        <v>28.0</v>
      </c>
      <c r="B52" s="248">
        <v>46112.0</v>
      </c>
      <c r="C52" s="256">
        <v>2.0</v>
      </c>
      <c r="D52" s="252" t="s">
        <v>273</v>
      </c>
      <c r="E52" s="20"/>
      <c r="F52" s="20"/>
      <c r="G52" s="20"/>
      <c r="H52" s="20"/>
      <c r="I52" s="20"/>
      <c r="J52" s="20"/>
      <c r="K52" s="20"/>
      <c r="L52" s="23"/>
      <c r="M52" s="253"/>
      <c r="N52" s="254" t="s">
        <v>274</v>
      </c>
      <c r="O52" s="20"/>
      <c r="P52" s="20"/>
      <c r="Q52" s="20"/>
      <c r="R52" s="20"/>
      <c r="S52" s="20"/>
      <c r="T52" s="23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</row>
    <row r="53">
      <c r="A53" s="235">
        <v>29.0</v>
      </c>
      <c r="B53" s="248">
        <v>46114.0</v>
      </c>
      <c r="C53" s="237">
        <v>2.0</v>
      </c>
      <c r="D53" s="241" t="s">
        <v>275</v>
      </c>
      <c r="E53" s="20"/>
      <c r="F53" s="20"/>
      <c r="G53" s="20"/>
      <c r="H53" s="20"/>
      <c r="I53" s="20"/>
      <c r="J53" s="20"/>
      <c r="K53" s="20"/>
      <c r="L53" s="23"/>
      <c r="M53" s="257"/>
      <c r="N53" s="258" t="s">
        <v>276</v>
      </c>
      <c r="O53" s="20"/>
      <c r="P53" s="20"/>
      <c r="Q53" s="20"/>
      <c r="R53" s="20"/>
      <c r="S53" s="20"/>
      <c r="T53" s="23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</row>
    <row r="54">
      <c r="A54" s="235">
        <v>30.0</v>
      </c>
      <c r="B54" s="248">
        <v>46115.0</v>
      </c>
      <c r="C54" s="244">
        <v>2.0</v>
      </c>
      <c r="D54" s="241" t="s">
        <v>277</v>
      </c>
      <c r="E54" s="20"/>
      <c r="F54" s="20"/>
      <c r="G54" s="20"/>
      <c r="H54" s="20"/>
      <c r="I54" s="20"/>
      <c r="J54" s="20"/>
      <c r="K54" s="20"/>
      <c r="L54" s="23"/>
      <c r="M54" s="257"/>
      <c r="N54" s="258" t="s">
        <v>278</v>
      </c>
      <c r="O54" s="20"/>
      <c r="P54" s="20"/>
      <c r="Q54" s="20"/>
      <c r="R54" s="20"/>
      <c r="S54" s="20"/>
      <c r="T54" s="23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</row>
    <row r="55">
      <c r="A55" s="235">
        <v>31.0</v>
      </c>
      <c r="B55" s="248">
        <v>46118.0</v>
      </c>
      <c r="C55" s="244">
        <v>2.0</v>
      </c>
      <c r="D55" s="241" t="s">
        <v>279</v>
      </c>
      <c r="E55" s="20"/>
      <c r="F55" s="20"/>
      <c r="G55" s="20"/>
      <c r="H55" s="20"/>
      <c r="I55" s="20"/>
      <c r="J55" s="20"/>
      <c r="K55" s="20"/>
      <c r="L55" s="23"/>
      <c r="M55" s="257"/>
      <c r="N55" s="258" t="s">
        <v>280</v>
      </c>
      <c r="O55" s="20"/>
      <c r="P55" s="20"/>
      <c r="Q55" s="20"/>
      <c r="R55" s="20"/>
      <c r="S55" s="20"/>
      <c r="T55" s="23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</row>
    <row r="56">
      <c r="A56" s="235">
        <v>32.0</v>
      </c>
      <c r="B56" s="248">
        <v>46121.0</v>
      </c>
      <c r="C56" s="244">
        <v>2.0</v>
      </c>
      <c r="D56" s="241" t="s">
        <v>281</v>
      </c>
      <c r="E56" s="20"/>
      <c r="F56" s="20"/>
      <c r="G56" s="20"/>
      <c r="H56" s="20"/>
      <c r="I56" s="20"/>
      <c r="J56" s="20"/>
      <c r="K56" s="20"/>
      <c r="L56" s="23"/>
      <c r="M56" s="257"/>
      <c r="N56" s="258" t="s">
        <v>282</v>
      </c>
      <c r="O56" s="20"/>
      <c r="P56" s="20"/>
      <c r="Q56" s="20"/>
      <c r="R56" s="20"/>
      <c r="S56" s="20"/>
      <c r="T56" s="23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</row>
    <row r="57">
      <c r="A57" s="235">
        <v>33.0</v>
      </c>
      <c r="B57" s="248">
        <v>46122.0</v>
      </c>
      <c r="C57" s="237">
        <v>2.0</v>
      </c>
      <c r="D57" s="241" t="s">
        <v>283</v>
      </c>
      <c r="E57" s="20"/>
      <c r="F57" s="20"/>
      <c r="G57" s="20"/>
      <c r="H57" s="20"/>
      <c r="I57" s="20"/>
      <c r="J57" s="20"/>
      <c r="K57" s="20"/>
      <c r="L57" s="23"/>
      <c r="M57" s="257"/>
      <c r="N57" s="258" t="s">
        <v>284</v>
      </c>
      <c r="O57" s="20"/>
      <c r="P57" s="20"/>
      <c r="Q57" s="20"/>
      <c r="R57" s="20"/>
      <c r="S57" s="20"/>
      <c r="T57" s="23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</row>
    <row r="58">
      <c r="A58" s="235">
        <v>34.0</v>
      </c>
      <c r="B58" s="248">
        <v>46125.0</v>
      </c>
      <c r="C58" s="244">
        <v>2.0</v>
      </c>
      <c r="D58" s="241" t="s">
        <v>285</v>
      </c>
      <c r="E58" s="20"/>
      <c r="F58" s="20"/>
      <c r="G58" s="20"/>
      <c r="H58" s="20"/>
      <c r="I58" s="20"/>
      <c r="J58" s="20"/>
      <c r="K58" s="20"/>
      <c r="L58" s="23"/>
      <c r="M58" s="257"/>
      <c r="N58" s="258" t="s">
        <v>286</v>
      </c>
      <c r="O58" s="20"/>
      <c r="P58" s="20"/>
      <c r="Q58" s="20"/>
      <c r="R58" s="20"/>
      <c r="S58" s="20"/>
      <c r="T58" s="23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</row>
    <row r="59">
      <c r="A59" s="235">
        <v>35.0</v>
      </c>
      <c r="B59" s="260">
        <v>46126.0</v>
      </c>
      <c r="C59" s="244">
        <v>2.0</v>
      </c>
      <c r="D59" s="241" t="s">
        <v>288</v>
      </c>
      <c r="E59" s="20"/>
      <c r="F59" s="20"/>
      <c r="G59" s="20"/>
      <c r="H59" s="20"/>
      <c r="I59" s="20"/>
      <c r="J59" s="20"/>
      <c r="K59" s="20"/>
      <c r="L59" s="23"/>
      <c r="M59" s="257"/>
      <c r="N59" s="258" t="s">
        <v>289</v>
      </c>
      <c r="O59" s="20"/>
      <c r="P59" s="20"/>
      <c r="Q59" s="20"/>
      <c r="R59" s="20"/>
      <c r="S59" s="20"/>
      <c r="T59" s="23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</row>
    <row r="60">
      <c r="A60" s="235">
        <v>36.0</v>
      </c>
      <c r="B60" s="260">
        <v>46128.0</v>
      </c>
      <c r="C60" s="244">
        <v>2.0</v>
      </c>
      <c r="D60" s="241" t="s">
        <v>290</v>
      </c>
      <c r="E60" s="20"/>
      <c r="F60" s="20"/>
      <c r="G60" s="20"/>
      <c r="H60" s="20"/>
      <c r="I60" s="20"/>
      <c r="J60" s="20"/>
      <c r="K60" s="20"/>
      <c r="L60" s="23"/>
      <c r="M60" s="257"/>
      <c r="N60" s="258" t="s">
        <v>291</v>
      </c>
      <c r="O60" s="20"/>
      <c r="P60" s="20"/>
      <c r="Q60" s="20"/>
      <c r="R60" s="20"/>
      <c r="S60" s="20"/>
      <c r="T60" s="23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</row>
    <row r="61">
      <c r="A61" s="4"/>
      <c r="B61" s="260">
        <v>46128.0</v>
      </c>
      <c r="C61" s="244">
        <v>2.0</v>
      </c>
      <c r="D61" s="241" t="s">
        <v>292</v>
      </c>
      <c r="E61" s="20"/>
      <c r="F61" s="20"/>
      <c r="G61" s="20"/>
      <c r="H61" s="20"/>
      <c r="I61" s="20"/>
      <c r="J61" s="20"/>
      <c r="K61" s="20"/>
      <c r="L61" s="23"/>
      <c r="M61" s="265"/>
      <c r="N61" s="170"/>
      <c r="O61" s="20"/>
      <c r="P61" s="20"/>
      <c r="Q61" s="20"/>
      <c r="R61" s="20"/>
      <c r="S61" s="20"/>
      <c r="T61" s="23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</row>
    <row r="62">
      <c r="A62" s="4"/>
      <c r="B62" s="260">
        <v>46136.0</v>
      </c>
      <c r="C62" s="244"/>
      <c r="D62" s="241" t="s">
        <v>293</v>
      </c>
      <c r="E62" s="20"/>
      <c r="F62" s="20"/>
      <c r="G62" s="20"/>
      <c r="H62" s="20"/>
      <c r="I62" s="20"/>
      <c r="J62" s="20"/>
      <c r="K62" s="20"/>
      <c r="L62" s="23"/>
      <c r="M62" s="265"/>
      <c r="N62" s="170"/>
      <c r="O62" s="20"/>
      <c r="P62" s="20"/>
      <c r="Q62" s="20"/>
      <c r="R62" s="20"/>
      <c r="S62" s="20"/>
      <c r="T62" s="23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</row>
    <row r="63">
      <c r="A63" s="4"/>
      <c r="B63" s="179"/>
      <c r="C63" s="268"/>
      <c r="D63" s="241"/>
      <c r="E63" s="20"/>
      <c r="F63" s="20"/>
      <c r="G63" s="20"/>
      <c r="H63" s="20"/>
      <c r="I63" s="20"/>
      <c r="J63" s="20"/>
      <c r="K63" s="20"/>
      <c r="L63" s="23"/>
      <c r="M63" s="265"/>
      <c r="N63" s="170"/>
      <c r="O63" s="20"/>
      <c r="P63" s="20"/>
      <c r="Q63" s="20"/>
      <c r="R63" s="20"/>
      <c r="S63" s="20"/>
      <c r="T63" s="23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</row>
    <row r="64">
      <c r="A64" s="4"/>
      <c r="B64" s="179"/>
      <c r="C64" s="271" t="s">
        <v>294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3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</row>
  </sheetData>
  <mergeCells count="83">
    <mergeCell ref="C1:K1"/>
    <mergeCell ref="C2:K2"/>
    <mergeCell ref="D24:L24"/>
    <mergeCell ref="N24:T24"/>
    <mergeCell ref="D25:L25"/>
    <mergeCell ref="N25:T25"/>
    <mergeCell ref="N26:T26"/>
    <mergeCell ref="N29:T29"/>
    <mergeCell ref="N30:T30"/>
    <mergeCell ref="D26:L26"/>
    <mergeCell ref="D27:L27"/>
    <mergeCell ref="N27:T27"/>
    <mergeCell ref="D28:L28"/>
    <mergeCell ref="N28:T28"/>
    <mergeCell ref="D29:L29"/>
    <mergeCell ref="D30:L30"/>
    <mergeCell ref="D31:L31"/>
    <mergeCell ref="N31:T31"/>
    <mergeCell ref="D32:L32"/>
    <mergeCell ref="N32:T32"/>
    <mergeCell ref="D33:L33"/>
    <mergeCell ref="N33:T33"/>
    <mergeCell ref="N34:T34"/>
    <mergeCell ref="N37:T37"/>
    <mergeCell ref="N38:T38"/>
    <mergeCell ref="D34:L34"/>
    <mergeCell ref="D35:L35"/>
    <mergeCell ref="N35:T35"/>
    <mergeCell ref="D36:L36"/>
    <mergeCell ref="N36:T36"/>
    <mergeCell ref="D37:L37"/>
    <mergeCell ref="D38:L38"/>
    <mergeCell ref="N45:T45"/>
    <mergeCell ref="N46:T46"/>
    <mergeCell ref="D55:L55"/>
    <mergeCell ref="N55:T55"/>
    <mergeCell ref="D56:L56"/>
    <mergeCell ref="N56:T56"/>
    <mergeCell ref="D57:L57"/>
    <mergeCell ref="N57:T57"/>
    <mergeCell ref="N58:T58"/>
    <mergeCell ref="D58:L58"/>
    <mergeCell ref="D59:L59"/>
    <mergeCell ref="N59:T59"/>
    <mergeCell ref="D60:L60"/>
    <mergeCell ref="N60:T60"/>
    <mergeCell ref="D61:L61"/>
    <mergeCell ref="D62:L62"/>
    <mergeCell ref="D39:L39"/>
    <mergeCell ref="N39:T39"/>
    <mergeCell ref="D40:L40"/>
    <mergeCell ref="N40:T40"/>
    <mergeCell ref="D41:L41"/>
    <mergeCell ref="N41:T41"/>
    <mergeCell ref="N42:T42"/>
    <mergeCell ref="D42:L42"/>
    <mergeCell ref="D43:L43"/>
    <mergeCell ref="N43:T43"/>
    <mergeCell ref="D44:L44"/>
    <mergeCell ref="N44:T44"/>
    <mergeCell ref="D45:L45"/>
    <mergeCell ref="D46:L46"/>
    <mergeCell ref="D47:L47"/>
    <mergeCell ref="N47:T47"/>
    <mergeCell ref="D48:L48"/>
    <mergeCell ref="N48:T48"/>
    <mergeCell ref="D49:L49"/>
    <mergeCell ref="N49:T49"/>
    <mergeCell ref="N50:T50"/>
    <mergeCell ref="N53:T53"/>
    <mergeCell ref="N54:T54"/>
    <mergeCell ref="D50:L50"/>
    <mergeCell ref="D51:L51"/>
    <mergeCell ref="N51:T51"/>
    <mergeCell ref="D52:L52"/>
    <mergeCell ref="N52:T52"/>
    <mergeCell ref="D53:L53"/>
    <mergeCell ref="D54:L54"/>
    <mergeCell ref="N61:T61"/>
    <mergeCell ref="N62:T62"/>
    <mergeCell ref="D63:L63"/>
    <mergeCell ref="N63:T63"/>
    <mergeCell ref="C64:T6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42.13"/>
    <col customWidth="1" min="3" max="26" width="6.0"/>
  </cols>
  <sheetData>
    <row r="1" ht="44.25" customHeight="1">
      <c r="A1" s="12"/>
      <c r="B1" s="93" t="s">
        <v>29</v>
      </c>
      <c r="C1" s="95" t="s">
        <v>11</v>
      </c>
      <c r="D1" s="20"/>
      <c r="E1" s="20"/>
      <c r="F1" s="20"/>
      <c r="G1" s="20"/>
      <c r="H1" s="20"/>
      <c r="I1" s="20"/>
      <c r="J1" s="20"/>
      <c r="K1" s="23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48.75" customHeight="1">
      <c r="A2" s="12"/>
      <c r="B2" s="93" t="s">
        <v>41</v>
      </c>
      <c r="C2" s="96" t="s">
        <v>287</v>
      </c>
      <c r="D2" s="20"/>
      <c r="E2" s="20"/>
      <c r="F2" s="20"/>
      <c r="G2" s="20"/>
      <c r="H2" s="20"/>
      <c r="I2" s="20"/>
      <c r="J2" s="20"/>
      <c r="K2" s="2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90.75" customHeight="1">
      <c r="A3" s="39" t="s">
        <v>37</v>
      </c>
      <c r="B3" s="98" t="s">
        <v>40</v>
      </c>
      <c r="C3" s="261">
        <v>46049.0</v>
      </c>
      <c r="D3" s="261">
        <v>46056.0</v>
      </c>
      <c r="E3" s="261">
        <v>46063.0</v>
      </c>
      <c r="F3" s="261">
        <v>46070.0</v>
      </c>
      <c r="G3" s="261">
        <v>46077.0</v>
      </c>
      <c r="H3" s="261">
        <v>46084.0</v>
      </c>
      <c r="I3" s="262" t="s">
        <v>58</v>
      </c>
      <c r="J3" s="106"/>
      <c r="K3" s="261">
        <v>46091.0</v>
      </c>
      <c r="L3" s="261">
        <v>46098.0</v>
      </c>
      <c r="M3" s="261">
        <v>46105.0</v>
      </c>
      <c r="N3" s="261">
        <v>46112.0</v>
      </c>
      <c r="O3" s="261">
        <v>46119.0</v>
      </c>
      <c r="P3" s="261">
        <v>46126.0</v>
      </c>
      <c r="Q3" s="262" t="s">
        <v>58</v>
      </c>
      <c r="R3" s="106"/>
      <c r="S3" s="263" t="s">
        <v>116</v>
      </c>
      <c r="T3" s="106"/>
      <c r="U3" s="264" t="s">
        <v>66</v>
      </c>
      <c r="V3" s="106"/>
      <c r="W3" s="106"/>
      <c r="X3" s="106"/>
      <c r="Y3" s="106"/>
      <c r="Z3" s="106"/>
    </row>
    <row r="4">
      <c r="A4" s="109" t="s">
        <v>69</v>
      </c>
      <c r="B4" s="68" t="s">
        <v>45</v>
      </c>
      <c r="C4" s="37">
        <v>4.0</v>
      </c>
      <c r="D4" s="37">
        <v>4.0</v>
      </c>
      <c r="E4" s="37">
        <v>4.0</v>
      </c>
      <c r="F4" s="37">
        <v>4.0</v>
      </c>
      <c r="G4" s="37" t="s">
        <v>72</v>
      </c>
      <c r="H4" s="37" t="s">
        <v>72</v>
      </c>
      <c r="I4" s="266">
        <f t="shared" ref="I4:I6" si="1">IF(OR(ROUND(SUM(C4:H4)/MAX(6,COUNTIF(C4:H4, "&gt;0")), 0) &lt;= 1, COUNTIF(C4:H4, "&gt;0") = 0), "н/а", ROUND(SUM(C4:H4)/MAX(6,COUNTIF(C4:H4, "&gt;0")), 0))</f>
        <v>3</v>
      </c>
      <c r="J4" s="267" t="s">
        <v>73</v>
      </c>
      <c r="K4" s="267"/>
      <c r="L4" s="267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</row>
    <row r="5">
      <c r="A5" s="109" t="s">
        <v>79</v>
      </c>
      <c r="B5" s="68" t="s">
        <v>76</v>
      </c>
      <c r="C5" s="37" t="s">
        <v>72</v>
      </c>
      <c r="D5" s="37" t="s">
        <v>72</v>
      </c>
      <c r="E5" s="37" t="s">
        <v>72</v>
      </c>
      <c r="F5" s="37" t="s">
        <v>72</v>
      </c>
      <c r="G5" s="37" t="s">
        <v>72</v>
      </c>
      <c r="H5" s="37" t="s">
        <v>72</v>
      </c>
      <c r="I5" s="266" t="str">
        <f t="shared" si="1"/>
        <v>н/а</v>
      </c>
      <c r="J5" s="113"/>
      <c r="K5" s="37" t="s">
        <v>72</v>
      </c>
      <c r="L5" s="37" t="s">
        <v>72</v>
      </c>
      <c r="M5" s="37" t="s">
        <v>72</v>
      </c>
      <c r="N5" s="37" t="s">
        <v>72</v>
      </c>
      <c r="O5" s="267" t="s">
        <v>80</v>
      </c>
      <c r="P5" s="269"/>
      <c r="Q5" s="270"/>
      <c r="R5" s="269"/>
      <c r="S5" s="269"/>
      <c r="T5" s="269"/>
      <c r="U5" s="269"/>
      <c r="V5" s="269"/>
      <c r="W5" s="269"/>
      <c r="X5" s="269"/>
      <c r="Y5" s="269"/>
      <c r="Z5" s="269"/>
    </row>
    <row r="6">
      <c r="A6" s="109" t="s">
        <v>83</v>
      </c>
      <c r="B6" s="36" t="s">
        <v>47</v>
      </c>
      <c r="C6" s="37">
        <v>3.0</v>
      </c>
      <c r="D6" s="37">
        <v>4.0</v>
      </c>
      <c r="E6" s="37">
        <v>4.0</v>
      </c>
      <c r="F6" s="37">
        <v>5.0</v>
      </c>
      <c r="G6" s="37" t="s">
        <v>72</v>
      </c>
      <c r="H6" s="37">
        <v>3.0</v>
      </c>
      <c r="I6" s="266">
        <f t="shared" si="1"/>
        <v>3</v>
      </c>
      <c r="J6" s="113"/>
      <c r="K6" s="37" t="s">
        <v>72</v>
      </c>
      <c r="L6" s="37" t="s">
        <v>72</v>
      </c>
      <c r="M6" s="37" t="s">
        <v>72</v>
      </c>
      <c r="N6" s="37">
        <v>3.0</v>
      </c>
      <c r="O6" s="37">
        <v>3.0</v>
      </c>
      <c r="P6" s="37" t="s">
        <v>72</v>
      </c>
      <c r="Q6" s="266" t="str">
        <f>IF(OR(ROUND(SUM(K6:P6)/MAX(5,COUNTIF(K6:P6, "&gt;0")), 0) &lt;= 1, COUNTIF(K6:P6, "&gt;0") = 0), "н/а", ROUND(SUM(K6:P6)/MAX(5,COUNTIF(K6:P6, "&gt;0")), 0))</f>
        <v>н/а</v>
      </c>
      <c r="R6" s="37">
        <v>3.0</v>
      </c>
      <c r="S6" s="272">
        <f>IF(OR(I6="н/а", R6="н/а", ROUND(SUM(I6, R6)/2, 0) &lt;= 1), "н/а", ROUND(SUM(R6, R6)/2, 0))</f>
        <v>3</v>
      </c>
      <c r="T6" s="113"/>
      <c r="U6" s="273">
        <f>S6</f>
        <v>3</v>
      </c>
      <c r="V6" s="113"/>
      <c r="W6" s="113"/>
      <c r="X6" s="113"/>
      <c r="Y6" s="113"/>
      <c r="Z6" s="113"/>
    </row>
    <row r="7">
      <c r="A7" s="109" t="s">
        <v>84</v>
      </c>
      <c r="B7" s="68" t="s">
        <v>85</v>
      </c>
      <c r="C7" s="37" t="s">
        <v>72</v>
      </c>
      <c r="D7" s="37" t="s">
        <v>72</v>
      </c>
      <c r="E7" s="37" t="s">
        <v>72</v>
      </c>
      <c r="F7" s="37" t="s">
        <v>72</v>
      </c>
      <c r="G7" s="267" t="s">
        <v>87</v>
      </c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</row>
    <row r="8">
      <c r="A8" s="109" t="s">
        <v>88</v>
      </c>
      <c r="B8" s="36" t="s">
        <v>89</v>
      </c>
      <c r="C8" s="37" t="s">
        <v>72</v>
      </c>
      <c r="D8" s="37" t="s">
        <v>72</v>
      </c>
      <c r="E8" s="37" t="s">
        <v>72</v>
      </c>
      <c r="F8" s="37" t="s">
        <v>72</v>
      </c>
      <c r="G8" s="267" t="s">
        <v>90</v>
      </c>
      <c r="H8" s="267"/>
      <c r="I8" s="267"/>
      <c r="J8" s="267"/>
      <c r="K8" s="267"/>
      <c r="L8" s="267"/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7"/>
      <c r="Z8" s="267"/>
    </row>
    <row r="9">
      <c r="A9" s="109" t="s">
        <v>91</v>
      </c>
      <c r="B9" s="36" t="s">
        <v>75</v>
      </c>
      <c r="C9" s="37">
        <v>5.0</v>
      </c>
      <c r="D9" s="37">
        <v>5.0</v>
      </c>
      <c r="E9" s="37">
        <v>4.0</v>
      </c>
      <c r="F9" s="37">
        <v>5.0</v>
      </c>
      <c r="G9" s="37">
        <v>5.0</v>
      </c>
      <c r="H9" s="37">
        <v>4.0</v>
      </c>
      <c r="I9" s="266">
        <f t="shared" ref="I9:I15" si="2">IF(OR(ROUND(SUM(C9:H9)/MAX(6,COUNTIF(C9:H9, "&gt;0")), 0) &lt;= 1, COUNTIF(C9:H9, "&gt;0") = 0), "н/а", ROUND(SUM(C9:H9)/MAX(6,COUNTIF(C9:H9, "&gt;0")), 0))</f>
        <v>5</v>
      </c>
      <c r="J9" s="113"/>
      <c r="K9" s="37">
        <v>5.0</v>
      </c>
      <c r="L9" s="37">
        <v>5.0</v>
      </c>
      <c r="M9" s="37">
        <v>5.0</v>
      </c>
      <c r="N9" s="37">
        <v>5.0</v>
      </c>
      <c r="O9" s="37">
        <v>5.0</v>
      </c>
      <c r="P9" s="37"/>
      <c r="Q9" s="266">
        <f t="shared" ref="Q9:Q11" si="3">IF(OR(ROUND(SUM(K9:P9)/MAX(5,COUNTIF(K9:P9, "&gt;0")), 0) &lt;= 1, COUNTIF(K9:P9, "&gt;0") = 0), "н/а", ROUND(SUM(K9:P9)/MAX(5,COUNTIF(K9:P9, "&gt;0")), 0))</f>
        <v>5</v>
      </c>
      <c r="R9" s="113"/>
      <c r="S9" s="272">
        <f t="shared" ref="S9:S11" si="4">IF(OR(I9="н/а", Q9="н/а", ROUND(SUM(I9, Q9)/2, 0) &lt;= 1), "н/а", ROUND(SUM(I9, Q9)/2, 0))</f>
        <v>5</v>
      </c>
      <c r="T9" s="113"/>
      <c r="U9" s="273">
        <f t="shared" ref="U9:U11" si="5">S9</f>
        <v>5</v>
      </c>
      <c r="V9" s="113"/>
      <c r="W9" s="113"/>
      <c r="X9" s="113"/>
      <c r="Y9" s="113"/>
      <c r="Z9" s="113"/>
    </row>
    <row r="10">
      <c r="A10" s="109" t="s">
        <v>94</v>
      </c>
      <c r="B10" s="36" t="s">
        <v>82</v>
      </c>
      <c r="C10" s="37">
        <v>3.0</v>
      </c>
      <c r="D10" s="37">
        <v>3.0</v>
      </c>
      <c r="E10" s="37">
        <v>4.0</v>
      </c>
      <c r="F10" s="37">
        <v>4.0</v>
      </c>
      <c r="G10" s="37" t="s">
        <v>72</v>
      </c>
      <c r="H10" s="37">
        <v>3.0</v>
      </c>
      <c r="I10" s="266">
        <f t="shared" si="2"/>
        <v>3</v>
      </c>
      <c r="J10" s="113"/>
      <c r="K10" s="37">
        <v>4.0</v>
      </c>
      <c r="L10" s="37"/>
      <c r="M10" s="37">
        <v>4.0</v>
      </c>
      <c r="N10" s="37">
        <v>2.0</v>
      </c>
      <c r="O10" s="113"/>
      <c r="P10" s="37" t="s">
        <v>72</v>
      </c>
      <c r="Q10" s="266">
        <f t="shared" si="3"/>
        <v>2</v>
      </c>
      <c r="R10" s="113"/>
      <c r="S10" s="272">
        <f t="shared" si="4"/>
        <v>3</v>
      </c>
      <c r="T10" s="113"/>
      <c r="U10" s="273">
        <f t="shared" si="5"/>
        <v>3</v>
      </c>
      <c r="V10" s="113"/>
      <c r="W10" s="113"/>
      <c r="X10" s="113"/>
      <c r="Y10" s="113"/>
      <c r="Z10" s="113"/>
    </row>
    <row r="11">
      <c r="A11" s="109" t="s">
        <v>97</v>
      </c>
      <c r="B11" s="68" t="s">
        <v>86</v>
      </c>
      <c r="C11" s="37">
        <v>5.0</v>
      </c>
      <c r="D11" s="37">
        <v>4.0</v>
      </c>
      <c r="E11" s="37">
        <v>4.0</v>
      </c>
      <c r="F11" s="37">
        <v>4.0</v>
      </c>
      <c r="G11" s="37"/>
      <c r="H11" s="37">
        <v>5.0</v>
      </c>
      <c r="I11" s="266">
        <f t="shared" si="2"/>
        <v>4</v>
      </c>
      <c r="J11" s="113"/>
      <c r="K11" s="37">
        <v>4.0</v>
      </c>
      <c r="L11" s="37" t="s">
        <v>72</v>
      </c>
      <c r="M11" s="37">
        <v>5.0</v>
      </c>
      <c r="N11" s="37">
        <v>5.0</v>
      </c>
      <c r="O11" s="37">
        <v>5.0</v>
      </c>
      <c r="P11" s="37"/>
      <c r="Q11" s="266">
        <f t="shared" si="3"/>
        <v>4</v>
      </c>
      <c r="R11" s="113"/>
      <c r="S11" s="272">
        <f t="shared" si="4"/>
        <v>4</v>
      </c>
      <c r="T11" s="113"/>
      <c r="U11" s="273">
        <f t="shared" si="5"/>
        <v>4</v>
      </c>
      <c r="V11" s="113"/>
      <c r="W11" s="113"/>
      <c r="X11" s="113"/>
      <c r="Y11" s="113"/>
      <c r="Z11" s="113"/>
    </row>
    <row r="12">
      <c r="A12" s="109" t="s">
        <v>100</v>
      </c>
      <c r="B12" s="68" t="s">
        <v>101</v>
      </c>
      <c r="C12" s="37" t="s">
        <v>72</v>
      </c>
      <c r="D12" s="37" t="s">
        <v>72</v>
      </c>
      <c r="E12" s="37" t="s">
        <v>72</v>
      </c>
      <c r="F12" s="37" t="s">
        <v>72</v>
      </c>
      <c r="G12" s="37" t="s">
        <v>72</v>
      </c>
      <c r="H12" s="37" t="s">
        <v>72</v>
      </c>
      <c r="I12" s="266" t="str">
        <f t="shared" si="2"/>
        <v>н/а</v>
      </c>
      <c r="J12" s="267" t="s">
        <v>73</v>
      </c>
      <c r="K12" s="267"/>
      <c r="L12" s="267"/>
      <c r="M12" s="267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</row>
    <row r="13">
      <c r="A13" s="109" t="s">
        <v>103</v>
      </c>
      <c r="B13" s="68" t="s">
        <v>92</v>
      </c>
      <c r="C13" s="37">
        <v>3.0</v>
      </c>
      <c r="D13" s="37">
        <v>3.0</v>
      </c>
      <c r="E13" s="37">
        <v>3.0</v>
      </c>
      <c r="F13" s="37">
        <v>3.0</v>
      </c>
      <c r="G13" s="37" t="s">
        <v>72</v>
      </c>
      <c r="H13" s="37">
        <v>3.0</v>
      </c>
      <c r="I13" s="266">
        <f t="shared" si="2"/>
        <v>3</v>
      </c>
      <c r="J13" s="113"/>
      <c r="K13" s="37" t="s">
        <v>72</v>
      </c>
      <c r="L13" s="37" t="s">
        <v>72</v>
      </c>
      <c r="M13" s="37" t="s">
        <v>72</v>
      </c>
      <c r="N13" s="37" t="s">
        <v>72</v>
      </c>
      <c r="O13" s="37" t="s">
        <v>72</v>
      </c>
      <c r="P13" s="37" t="s">
        <v>72</v>
      </c>
      <c r="Q13" s="266" t="str">
        <f>IF(OR(ROUND(SUM(K13:P13)/MAX(5,COUNTIF(K13:P13, "&gt;0")), 0) &lt;= 1, COUNTIF(K13:P13, "&gt;0") = 0), "н/а", ROUND(SUM(K13:P13)/MAX(5,COUNTIF(K13:P13, "&gt;0")), 0))</f>
        <v>н/а</v>
      </c>
      <c r="R13" s="113"/>
      <c r="S13" s="272" t="str">
        <f t="shared" ref="S13:S14" si="6">IF(OR(I13="н/а", Q13="н/а", ROUND(SUM(I13, Q13)/2, 0) &lt;= 1), "н/а", ROUND(SUM(I13, Q13)/2, 0))</f>
        <v>н/а</v>
      </c>
      <c r="T13" s="113"/>
      <c r="U13" s="273" t="str">
        <f t="shared" ref="U13:U14" si="7">S13</f>
        <v>н/а</v>
      </c>
      <c r="V13" s="113"/>
      <c r="W13" s="113"/>
      <c r="X13" s="113"/>
      <c r="Y13" s="113"/>
      <c r="Z13" s="113"/>
    </row>
    <row r="14">
      <c r="A14" s="109" t="s">
        <v>105</v>
      </c>
      <c r="B14" s="36" t="s">
        <v>96</v>
      </c>
      <c r="C14" s="37" t="s">
        <v>72</v>
      </c>
      <c r="D14" s="37">
        <v>4.0</v>
      </c>
      <c r="E14" s="37">
        <v>3.0</v>
      </c>
      <c r="F14" s="37">
        <v>4.0</v>
      </c>
      <c r="G14" s="37" t="s">
        <v>72</v>
      </c>
      <c r="H14" s="37">
        <v>4.0</v>
      </c>
      <c r="I14" s="266">
        <f t="shared" si="2"/>
        <v>3</v>
      </c>
      <c r="J14" s="113"/>
      <c r="K14" s="37">
        <v>5.0</v>
      </c>
      <c r="L14" s="113"/>
      <c r="M14" s="37" t="s">
        <v>72</v>
      </c>
      <c r="N14" s="37" t="s">
        <v>72</v>
      </c>
      <c r="O14" s="37" t="s">
        <v>72</v>
      </c>
      <c r="P14" s="37" t="s">
        <v>72</v>
      </c>
      <c r="Q14" s="274">
        <v>2.0</v>
      </c>
      <c r="R14" s="113"/>
      <c r="S14" s="272">
        <f t="shared" si="6"/>
        <v>3</v>
      </c>
      <c r="T14" s="113"/>
      <c r="U14" s="273">
        <f t="shared" si="7"/>
        <v>3</v>
      </c>
      <c r="V14" s="113"/>
      <c r="W14" s="113"/>
      <c r="X14" s="113"/>
      <c r="Y14" s="113"/>
      <c r="Z14" s="113"/>
    </row>
    <row r="15">
      <c r="A15" s="109" t="s">
        <v>106</v>
      </c>
      <c r="B15" s="68" t="s">
        <v>107</v>
      </c>
      <c r="C15" s="37" t="s">
        <v>72</v>
      </c>
      <c r="D15" s="37" t="s">
        <v>72</v>
      </c>
      <c r="E15" s="37" t="s">
        <v>72</v>
      </c>
      <c r="F15" s="37" t="s">
        <v>72</v>
      </c>
      <c r="G15" s="37" t="s">
        <v>72</v>
      </c>
      <c r="H15" s="37" t="s">
        <v>72</v>
      </c>
      <c r="I15" s="266" t="str">
        <f t="shared" si="2"/>
        <v>н/а</v>
      </c>
      <c r="J15" s="267" t="s">
        <v>109</v>
      </c>
      <c r="K15" s="267"/>
      <c r="L15" s="267"/>
      <c r="M15" s="267"/>
      <c r="N15" s="267"/>
      <c r="O15" s="267"/>
      <c r="P15" s="267"/>
      <c r="Q15" s="267"/>
      <c r="R15" s="267"/>
      <c r="S15" s="267"/>
      <c r="T15" s="267"/>
      <c r="U15" s="267"/>
      <c r="V15" s="267"/>
      <c r="W15" s="267"/>
      <c r="X15" s="267"/>
      <c r="Y15" s="267"/>
      <c r="Z15" s="267"/>
    </row>
    <row r="16">
      <c r="A16" s="109" t="s">
        <v>110</v>
      </c>
      <c r="B16" s="36" t="s">
        <v>111</v>
      </c>
      <c r="C16" s="37" t="s">
        <v>72</v>
      </c>
      <c r="D16" s="37" t="s">
        <v>72</v>
      </c>
      <c r="E16" s="37" t="s">
        <v>72</v>
      </c>
      <c r="F16" s="37" t="s">
        <v>72</v>
      </c>
      <c r="G16" s="37" t="s">
        <v>72</v>
      </c>
      <c r="H16" s="37" t="s">
        <v>72</v>
      </c>
      <c r="I16" s="275" t="s">
        <v>112</v>
      </c>
      <c r="J16" s="267"/>
      <c r="K16" s="267"/>
      <c r="L16" s="267"/>
      <c r="M16" s="267"/>
      <c r="N16" s="267"/>
      <c r="O16" s="267"/>
      <c r="P16" s="267"/>
      <c r="Q16" s="267"/>
      <c r="R16" s="267"/>
      <c r="S16" s="267"/>
      <c r="T16" s="267"/>
      <c r="U16" s="267"/>
      <c r="V16" s="267"/>
      <c r="W16" s="267"/>
      <c r="X16" s="267"/>
      <c r="Y16" s="267"/>
      <c r="Z16" s="267"/>
    </row>
    <row r="17">
      <c r="A17" s="109" t="s">
        <v>113</v>
      </c>
      <c r="B17" s="68" t="s">
        <v>114</v>
      </c>
      <c r="C17" s="37" t="s">
        <v>72</v>
      </c>
      <c r="D17" s="37" t="s">
        <v>72</v>
      </c>
      <c r="E17" s="37" t="s">
        <v>72</v>
      </c>
      <c r="F17" s="37" t="s">
        <v>72</v>
      </c>
      <c r="G17" s="37" t="s">
        <v>72</v>
      </c>
      <c r="H17" s="37" t="s">
        <v>72</v>
      </c>
      <c r="I17" s="266" t="str">
        <f t="shared" ref="I17:I23" si="8">IF(OR(ROUND(SUM(C17:H17)/MAX(6,COUNTIF(C17:H17, "&gt;0")), 0) &lt;= 1, COUNTIF(C17:H17, "&gt;0") = 0), "н/а", ROUND(SUM(C17:H17)/MAX(6,COUNTIF(C17:H17, "&gt;0")), 0))</f>
        <v>н/а</v>
      </c>
      <c r="J17" s="267" t="s">
        <v>73</v>
      </c>
      <c r="K17" s="267"/>
      <c r="L17" s="267"/>
      <c r="M17" s="267"/>
      <c r="N17" s="267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</row>
    <row r="18">
      <c r="A18" s="109" t="s">
        <v>118</v>
      </c>
      <c r="B18" s="68" t="s">
        <v>119</v>
      </c>
      <c r="C18" s="37" t="s">
        <v>72</v>
      </c>
      <c r="D18" s="37" t="s">
        <v>72</v>
      </c>
      <c r="E18" s="37" t="s">
        <v>72</v>
      </c>
      <c r="F18" s="37" t="s">
        <v>72</v>
      </c>
      <c r="G18" s="37" t="s">
        <v>72</v>
      </c>
      <c r="H18" s="37" t="s">
        <v>72</v>
      </c>
      <c r="I18" s="266" t="str">
        <f t="shared" si="8"/>
        <v>н/а</v>
      </c>
      <c r="J18" s="267" t="s">
        <v>120</v>
      </c>
      <c r="K18" s="267"/>
      <c r="L18" s="267"/>
      <c r="M18" s="267"/>
      <c r="N18" s="267"/>
      <c r="O18" s="267"/>
      <c r="P18" s="267"/>
      <c r="Q18" s="267"/>
      <c r="R18" s="267"/>
      <c r="S18" s="267"/>
      <c r="T18" s="267"/>
      <c r="U18" s="267"/>
      <c r="V18" s="267"/>
      <c r="W18" s="267"/>
      <c r="X18" s="267"/>
      <c r="Y18" s="267"/>
      <c r="Z18" s="267"/>
    </row>
    <row r="19">
      <c r="A19" s="109" t="s">
        <v>122</v>
      </c>
      <c r="B19" s="36" t="s">
        <v>123</v>
      </c>
      <c r="C19" s="37" t="s">
        <v>72</v>
      </c>
      <c r="D19" s="37" t="s">
        <v>72</v>
      </c>
      <c r="E19" s="37" t="s">
        <v>72</v>
      </c>
      <c r="F19" s="37" t="s">
        <v>72</v>
      </c>
      <c r="G19" s="37" t="s">
        <v>72</v>
      </c>
      <c r="H19" s="37" t="s">
        <v>72</v>
      </c>
      <c r="I19" s="266" t="str">
        <f t="shared" si="8"/>
        <v>н/а</v>
      </c>
      <c r="J19" s="267" t="s">
        <v>109</v>
      </c>
      <c r="K19" s="267"/>
      <c r="L19" s="267"/>
      <c r="M19" s="267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</row>
    <row r="20">
      <c r="A20" s="109" t="s">
        <v>126</v>
      </c>
      <c r="B20" s="36" t="s">
        <v>102</v>
      </c>
      <c r="C20" s="37" t="s">
        <v>72</v>
      </c>
      <c r="D20" s="37">
        <v>5.0</v>
      </c>
      <c r="E20" s="37">
        <v>5.0</v>
      </c>
      <c r="F20" s="37">
        <v>4.0</v>
      </c>
      <c r="G20" s="37" t="s">
        <v>72</v>
      </c>
      <c r="H20" s="37">
        <v>5.0</v>
      </c>
      <c r="I20" s="266">
        <f t="shared" si="8"/>
        <v>3</v>
      </c>
      <c r="J20" s="113"/>
      <c r="K20" s="37">
        <v>4.0</v>
      </c>
      <c r="L20" s="37" t="s">
        <v>72</v>
      </c>
      <c r="M20" s="37">
        <v>5.0</v>
      </c>
      <c r="N20" s="37">
        <v>4.0</v>
      </c>
      <c r="O20" s="37">
        <v>4.0</v>
      </c>
      <c r="P20" s="37" t="s">
        <v>72</v>
      </c>
      <c r="Q20" s="266">
        <f t="shared" ref="Q20:Q23" si="9">IF(OR(ROUND(SUM(K20:P20)/MAX(5,COUNTIF(K20:P20, "&gt;0")), 0) &lt;= 1, COUNTIF(K20:P20, "&gt;0") = 0), "н/а", ROUND(SUM(K20:P20)/MAX(5,COUNTIF(K20:P20, "&gt;0")), 0))</f>
        <v>3</v>
      </c>
      <c r="R20" s="113"/>
      <c r="S20" s="272">
        <f t="shared" ref="S20:S23" si="10">IF(OR(I20="н/а", Q20="н/а", ROUND(SUM(I20, Q20)/2, 0) &lt;= 1), "н/а", ROUND(SUM(I20, Q20)/2, 0))</f>
        <v>3</v>
      </c>
      <c r="T20" s="113"/>
      <c r="U20" s="273">
        <f t="shared" ref="U20:U23" si="11">S20</f>
        <v>3</v>
      </c>
      <c r="V20" s="113"/>
      <c r="W20" s="113"/>
      <c r="X20" s="113"/>
      <c r="Y20" s="113"/>
      <c r="Z20" s="113"/>
    </row>
    <row r="21">
      <c r="A21" s="109" t="s">
        <v>128</v>
      </c>
      <c r="B21" s="36" t="s">
        <v>108</v>
      </c>
      <c r="C21" s="37"/>
      <c r="D21" s="37">
        <v>3.0</v>
      </c>
      <c r="E21" s="37">
        <v>3.0</v>
      </c>
      <c r="F21" s="37">
        <v>5.0</v>
      </c>
      <c r="G21" s="37" t="s">
        <v>72</v>
      </c>
      <c r="H21" s="37">
        <v>4.0</v>
      </c>
      <c r="I21" s="266">
        <f t="shared" si="8"/>
        <v>3</v>
      </c>
      <c r="J21" s="113"/>
      <c r="K21" s="37">
        <v>4.0</v>
      </c>
      <c r="L21" s="113"/>
      <c r="M21" s="37" t="s">
        <v>72</v>
      </c>
      <c r="N21" s="37" t="s">
        <v>72</v>
      </c>
      <c r="O21" s="37" t="s">
        <v>72</v>
      </c>
      <c r="P21" s="37" t="s">
        <v>72</v>
      </c>
      <c r="Q21" s="266" t="str">
        <f t="shared" si="9"/>
        <v>н/а</v>
      </c>
      <c r="R21" s="37">
        <v>3.0</v>
      </c>
      <c r="S21" s="272" t="str">
        <f t="shared" si="10"/>
        <v>н/а</v>
      </c>
      <c r="T21" s="37">
        <v>3.0</v>
      </c>
      <c r="U21" s="273" t="str">
        <f t="shared" si="11"/>
        <v>н/а</v>
      </c>
      <c r="V21" s="37">
        <v>3.0</v>
      </c>
      <c r="W21" s="113"/>
      <c r="X21" s="113"/>
      <c r="Y21" s="113"/>
      <c r="Z21" s="113"/>
    </row>
    <row r="22">
      <c r="A22" s="109" t="s">
        <v>131</v>
      </c>
      <c r="B22" s="36" t="s">
        <v>115</v>
      </c>
      <c r="C22" s="37">
        <v>5.0</v>
      </c>
      <c r="D22" s="37">
        <v>4.0</v>
      </c>
      <c r="E22" s="37">
        <v>4.0</v>
      </c>
      <c r="F22" s="37">
        <v>3.0</v>
      </c>
      <c r="G22" s="37">
        <v>5.0</v>
      </c>
      <c r="H22" s="37">
        <v>3.0</v>
      </c>
      <c r="I22" s="266">
        <f t="shared" si="8"/>
        <v>4</v>
      </c>
      <c r="J22" s="113"/>
      <c r="K22" s="37">
        <v>3.0</v>
      </c>
      <c r="L22" s="37">
        <v>5.0</v>
      </c>
      <c r="M22" s="37">
        <v>5.0</v>
      </c>
      <c r="N22" s="37"/>
      <c r="O22" s="37">
        <v>4.0</v>
      </c>
      <c r="P22" s="37"/>
      <c r="Q22" s="266">
        <f t="shared" si="9"/>
        <v>3</v>
      </c>
      <c r="R22" s="113"/>
      <c r="S22" s="272">
        <f t="shared" si="10"/>
        <v>4</v>
      </c>
      <c r="T22" s="113"/>
      <c r="U22" s="273">
        <f t="shared" si="11"/>
        <v>4</v>
      </c>
      <c r="V22" s="113"/>
      <c r="W22" s="113"/>
      <c r="X22" s="113"/>
      <c r="Y22" s="113"/>
      <c r="Z22" s="113"/>
    </row>
    <row r="23">
      <c r="A23" s="68" t="s">
        <v>141</v>
      </c>
      <c r="B23" s="36" t="s">
        <v>121</v>
      </c>
      <c r="C23" s="37" t="s">
        <v>72</v>
      </c>
      <c r="D23" s="37" t="s">
        <v>72</v>
      </c>
      <c r="E23" s="37" t="s">
        <v>72</v>
      </c>
      <c r="F23" s="37" t="s">
        <v>72</v>
      </c>
      <c r="G23" s="37" t="s">
        <v>72</v>
      </c>
      <c r="H23" s="37" t="s">
        <v>72</v>
      </c>
      <c r="I23" s="266" t="str">
        <f t="shared" si="8"/>
        <v>н/а</v>
      </c>
      <c r="J23" s="113"/>
      <c r="K23" s="37" t="s">
        <v>72</v>
      </c>
      <c r="L23" s="37" t="s">
        <v>72</v>
      </c>
      <c r="M23" s="37" t="s">
        <v>72</v>
      </c>
      <c r="N23" s="37" t="s">
        <v>72</v>
      </c>
      <c r="O23" s="37" t="s">
        <v>72</v>
      </c>
      <c r="P23" s="37" t="s">
        <v>72</v>
      </c>
      <c r="Q23" s="266" t="str">
        <f t="shared" si="9"/>
        <v>н/а</v>
      </c>
      <c r="R23" s="113"/>
      <c r="S23" s="272" t="str">
        <f t="shared" si="10"/>
        <v>н/а</v>
      </c>
      <c r="T23" s="113"/>
      <c r="U23" s="273" t="str">
        <f t="shared" si="11"/>
        <v>н/а</v>
      </c>
      <c r="V23" s="113"/>
      <c r="W23" s="113"/>
      <c r="X23" s="113"/>
      <c r="Y23" s="113"/>
      <c r="Z23" s="113"/>
    </row>
    <row r="24">
      <c r="A24" s="109"/>
      <c r="B24" s="36"/>
      <c r="C24" s="276" t="s">
        <v>295</v>
      </c>
      <c r="D24" s="276" t="s">
        <v>296</v>
      </c>
      <c r="E24" s="276" t="s">
        <v>296</v>
      </c>
      <c r="F24" s="276" t="s">
        <v>296</v>
      </c>
      <c r="G24" s="277" t="s">
        <v>297</v>
      </c>
      <c r="H24" s="276" t="s">
        <v>296</v>
      </c>
      <c r="I24" s="113"/>
      <c r="J24" s="113"/>
      <c r="K24" s="276" t="s">
        <v>296</v>
      </c>
      <c r="L24" s="277" t="s">
        <v>298</v>
      </c>
      <c r="M24" s="276" t="s">
        <v>296</v>
      </c>
      <c r="N24" s="276" t="s">
        <v>296</v>
      </c>
      <c r="O24" s="276" t="s">
        <v>296</v>
      </c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>
      <c r="A25" s="143" t="s">
        <v>37</v>
      </c>
      <c r="B25" s="143" t="s">
        <v>132</v>
      </c>
      <c r="C25" s="144" t="s">
        <v>133</v>
      </c>
      <c r="D25" s="233" t="s">
        <v>299</v>
      </c>
      <c r="E25" s="20"/>
      <c r="F25" s="20"/>
      <c r="G25" s="20"/>
      <c r="H25" s="20"/>
      <c r="I25" s="20"/>
      <c r="J25" s="20"/>
      <c r="K25" s="20"/>
      <c r="L25" s="23"/>
      <c r="M25" s="146" t="s">
        <v>135</v>
      </c>
      <c r="N25" s="20"/>
      <c r="O25" s="20"/>
      <c r="P25" s="20"/>
      <c r="Q25" s="20"/>
      <c r="R25" s="20"/>
      <c r="S25" s="20"/>
      <c r="T25" s="23"/>
      <c r="U25" s="12"/>
      <c r="V25" s="12"/>
      <c r="W25" s="12"/>
      <c r="X25" s="12"/>
      <c r="Y25" s="12"/>
      <c r="Z25" s="12"/>
    </row>
    <row r="26">
      <c r="A26" s="149">
        <v>1.0</v>
      </c>
      <c r="B26" s="150">
        <v>46080.0</v>
      </c>
      <c r="C26" s="151">
        <v>2.0</v>
      </c>
      <c r="D26" s="238" t="s">
        <v>300</v>
      </c>
      <c r="E26" s="159"/>
      <c r="F26" s="159"/>
      <c r="G26" s="159"/>
      <c r="H26" s="159"/>
      <c r="I26" s="159"/>
      <c r="J26" s="159"/>
      <c r="K26" s="159"/>
      <c r="L26" s="160"/>
      <c r="M26" s="152" t="s">
        <v>301</v>
      </c>
      <c r="N26" s="154"/>
      <c r="O26" s="154"/>
      <c r="P26" s="154"/>
      <c r="Q26" s="154"/>
      <c r="R26" s="154"/>
      <c r="S26" s="154"/>
      <c r="T26" s="155"/>
      <c r="U26" s="12"/>
      <c r="V26" s="12"/>
      <c r="W26" s="12"/>
      <c r="X26" s="12"/>
      <c r="Y26" s="12"/>
      <c r="Z26" s="12"/>
    </row>
    <row r="27">
      <c r="A27" s="149">
        <v>2.0</v>
      </c>
      <c r="B27" s="150">
        <v>46056.0</v>
      </c>
      <c r="C27" s="151">
        <v>2.0</v>
      </c>
      <c r="D27" s="241" t="s">
        <v>302</v>
      </c>
      <c r="E27" s="20"/>
      <c r="F27" s="20"/>
      <c r="G27" s="20"/>
      <c r="H27" s="20"/>
      <c r="I27" s="20"/>
      <c r="J27" s="20"/>
      <c r="K27" s="20"/>
      <c r="L27" s="23"/>
      <c r="M27" s="157" t="s">
        <v>303</v>
      </c>
      <c r="N27" s="159"/>
      <c r="O27" s="159"/>
      <c r="P27" s="159"/>
      <c r="Q27" s="159"/>
      <c r="R27" s="159"/>
      <c r="S27" s="159"/>
      <c r="T27" s="160"/>
      <c r="U27" s="12"/>
      <c r="V27" s="12"/>
      <c r="W27" s="12"/>
      <c r="X27" s="12"/>
      <c r="Y27" s="12"/>
      <c r="Z27" s="12"/>
    </row>
    <row r="28">
      <c r="A28" s="149">
        <v>3.0</v>
      </c>
      <c r="B28" s="150">
        <v>46063.0</v>
      </c>
      <c r="C28" s="151">
        <v>2.0</v>
      </c>
      <c r="D28" s="241" t="s">
        <v>304</v>
      </c>
      <c r="E28" s="20"/>
      <c r="F28" s="20"/>
      <c r="G28" s="20"/>
      <c r="H28" s="20"/>
      <c r="I28" s="20"/>
      <c r="J28" s="20"/>
      <c r="K28" s="20"/>
      <c r="L28" s="23"/>
      <c r="M28" s="157" t="s">
        <v>303</v>
      </c>
      <c r="N28" s="159"/>
      <c r="O28" s="159"/>
      <c r="P28" s="159"/>
      <c r="Q28" s="159"/>
      <c r="R28" s="159"/>
      <c r="S28" s="159"/>
      <c r="T28" s="160"/>
      <c r="U28" s="12"/>
      <c r="V28" s="12"/>
      <c r="W28" s="12"/>
      <c r="X28" s="12"/>
      <c r="Y28" s="12"/>
      <c r="Z28" s="12"/>
    </row>
    <row r="29">
      <c r="A29" s="149">
        <v>4.0</v>
      </c>
      <c r="B29" s="150">
        <v>46070.0</v>
      </c>
      <c r="C29" s="151">
        <v>2.0</v>
      </c>
      <c r="D29" s="241" t="s">
        <v>305</v>
      </c>
      <c r="E29" s="20"/>
      <c r="F29" s="20"/>
      <c r="G29" s="20"/>
      <c r="H29" s="20"/>
      <c r="I29" s="20"/>
      <c r="J29" s="20"/>
      <c r="K29" s="20"/>
      <c r="L29" s="23"/>
      <c r="M29" s="157" t="s">
        <v>303</v>
      </c>
      <c r="N29" s="159"/>
      <c r="O29" s="159"/>
      <c r="P29" s="159"/>
      <c r="Q29" s="159"/>
      <c r="R29" s="159"/>
      <c r="S29" s="159"/>
      <c r="T29" s="160"/>
      <c r="U29" s="12"/>
      <c r="V29" s="12"/>
      <c r="W29" s="12"/>
      <c r="X29" s="12"/>
      <c r="Y29" s="12"/>
      <c r="Z29" s="12"/>
    </row>
    <row r="30">
      <c r="A30" s="149">
        <v>5.0</v>
      </c>
      <c r="B30" s="150">
        <v>46077.0</v>
      </c>
      <c r="C30" s="151">
        <v>2.0</v>
      </c>
      <c r="D30" s="241" t="s">
        <v>306</v>
      </c>
      <c r="E30" s="20"/>
      <c r="F30" s="20"/>
      <c r="G30" s="20"/>
      <c r="H30" s="20"/>
      <c r="I30" s="20"/>
      <c r="J30" s="20"/>
      <c r="K30" s="20"/>
      <c r="L30" s="23"/>
      <c r="M30" s="157" t="s">
        <v>307</v>
      </c>
      <c r="N30" s="159"/>
      <c r="O30" s="159"/>
      <c r="P30" s="159"/>
      <c r="Q30" s="159"/>
      <c r="R30" s="159"/>
      <c r="S30" s="159"/>
      <c r="T30" s="160"/>
      <c r="U30" s="12"/>
      <c r="V30" s="12"/>
      <c r="W30" s="12"/>
      <c r="X30" s="12"/>
      <c r="Y30" s="12"/>
      <c r="Z30" s="12"/>
    </row>
    <row r="31">
      <c r="A31" s="149">
        <v>6.0</v>
      </c>
      <c r="B31" s="150">
        <v>46084.0</v>
      </c>
      <c r="C31" s="5">
        <v>2.0</v>
      </c>
      <c r="D31" s="241" t="s">
        <v>308</v>
      </c>
      <c r="E31" s="20"/>
      <c r="F31" s="20"/>
      <c r="G31" s="20"/>
      <c r="H31" s="20"/>
      <c r="I31" s="20"/>
      <c r="J31" s="20"/>
      <c r="K31" s="20"/>
      <c r="L31" s="23"/>
      <c r="M31" s="157" t="s">
        <v>303</v>
      </c>
      <c r="N31" s="159"/>
      <c r="O31" s="159"/>
      <c r="P31" s="159"/>
      <c r="Q31" s="159"/>
      <c r="R31" s="159"/>
      <c r="S31" s="159"/>
      <c r="T31" s="160"/>
      <c r="U31" s="12"/>
      <c r="V31" s="12"/>
      <c r="W31" s="12"/>
      <c r="X31" s="12"/>
      <c r="Y31" s="12"/>
      <c r="Z31" s="12"/>
    </row>
    <row r="32">
      <c r="A32" s="149">
        <v>7.0</v>
      </c>
      <c r="B32" s="150">
        <v>46091.0</v>
      </c>
      <c r="C32" s="5">
        <v>2.0</v>
      </c>
      <c r="D32" s="241" t="s">
        <v>309</v>
      </c>
      <c r="E32" s="20"/>
      <c r="F32" s="20"/>
      <c r="G32" s="20"/>
      <c r="H32" s="20"/>
      <c r="I32" s="20"/>
      <c r="J32" s="20"/>
      <c r="K32" s="20"/>
      <c r="L32" s="23"/>
      <c r="M32" s="157" t="s">
        <v>303</v>
      </c>
      <c r="N32" s="159"/>
      <c r="O32" s="159"/>
      <c r="P32" s="159"/>
      <c r="Q32" s="159"/>
      <c r="R32" s="159"/>
      <c r="S32" s="159"/>
      <c r="T32" s="160"/>
      <c r="U32" s="12"/>
      <c r="V32" s="12"/>
      <c r="W32" s="12"/>
      <c r="X32" s="12"/>
      <c r="Y32" s="12"/>
      <c r="Z32" s="12"/>
    </row>
    <row r="33">
      <c r="A33" s="149">
        <v>8.0</v>
      </c>
      <c r="B33" s="150">
        <v>46098.0</v>
      </c>
      <c r="C33" s="5">
        <v>2.0</v>
      </c>
      <c r="D33" s="241" t="s">
        <v>310</v>
      </c>
      <c r="E33" s="20"/>
      <c r="F33" s="20"/>
      <c r="G33" s="20"/>
      <c r="H33" s="20"/>
      <c r="I33" s="20"/>
      <c r="J33" s="20"/>
      <c r="K33" s="20"/>
      <c r="L33" s="23"/>
      <c r="M33" s="157" t="s">
        <v>311</v>
      </c>
      <c r="N33" s="159"/>
      <c r="O33" s="159"/>
      <c r="P33" s="159"/>
      <c r="Q33" s="159"/>
      <c r="R33" s="159"/>
      <c r="S33" s="159"/>
      <c r="T33" s="160"/>
      <c r="U33" s="12"/>
      <c r="V33" s="12"/>
      <c r="W33" s="12"/>
      <c r="X33" s="12"/>
      <c r="Y33" s="12"/>
      <c r="Z33" s="12"/>
    </row>
    <row r="34">
      <c r="A34" s="149">
        <v>9.0</v>
      </c>
      <c r="B34" s="150">
        <v>46105.0</v>
      </c>
      <c r="C34" s="5">
        <v>2.0</v>
      </c>
      <c r="D34" s="241" t="s">
        <v>312</v>
      </c>
      <c r="E34" s="20"/>
      <c r="F34" s="20"/>
      <c r="G34" s="20"/>
      <c r="H34" s="20"/>
      <c r="I34" s="20"/>
      <c r="J34" s="20"/>
      <c r="K34" s="20"/>
      <c r="L34" s="23"/>
      <c r="M34" s="157" t="s">
        <v>303</v>
      </c>
      <c r="N34" s="159"/>
      <c r="O34" s="159"/>
      <c r="P34" s="159"/>
      <c r="Q34" s="159"/>
      <c r="R34" s="159"/>
      <c r="S34" s="159"/>
      <c r="T34" s="160"/>
      <c r="U34" s="12"/>
      <c r="V34" s="12"/>
      <c r="W34" s="12"/>
      <c r="X34" s="12"/>
      <c r="Y34" s="12"/>
      <c r="Z34" s="12"/>
    </row>
    <row r="35">
      <c r="A35" s="149">
        <v>10.0</v>
      </c>
      <c r="B35" s="150">
        <v>46112.0</v>
      </c>
      <c r="C35" s="151">
        <v>2.0</v>
      </c>
      <c r="D35" s="241" t="s">
        <v>313</v>
      </c>
      <c r="E35" s="20"/>
      <c r="F35" s="20"/>
      <c r="G35" s="20"/>
      <c r="H35" s="20"/>
      <c r="I35" s="20"/>
      <c r="J35" s="20"/>
      <c r="K35" s="20"/>
      <c r="L35" s="23"/>
      <c r="M35" s="157" t="s">
        <v>303</v>
      </c>
      <c r="N35" s="159"/>
      <c r="O35" s="159"/>
      <c r="P35" s="159"/>
      <c r="Q35" s="159"/>
      <c r="R35" s="159"/>
      <c r="S35" s="159"/>
      <c r="T35" s="160"/>
      <c r="U35" s="12"/>
      <c r="V35" s="12"/>
      <c r="W35" s="12"/>
      <c r="X35" s="12"/>
      <c r="Y35" s="12"/>
      <c r="Z35" s="12"/>
    </row>
    <row r="36">
      <c r="A36" s="149">
        <v>11.0</v>
      </c>
      <c r="B36" s="150">
        <v>46119.0</v>
      </c>
      <c r="C36" s="151">
        <v>2.0</v>
      </c>
      <c r="D36" s="241" t="s">
        <v>314</v>
      </c>
      <c r="E36" s="20"/>
      <c r="F36" s="20"/>
      <c r="G36" s="20"/>
      <c r="H36" s="20"/>
      <c r="I36" s="20"/>
      <c r="J36" s="20"/>
      <c r="K36" s="20"/>
      <c r="L36" s="23"/>
      <c r="M36" s="157" t="s">
        <v>303</v>
      </c>
      <c r="N36" s="159"/>
      <c r="O36" s="159"/>
      <c r="P36" s="159"/>
      <c r="Q36" s="159"/>
      <c r="R36" s="159"/>
      <c r="S36" s="159"/>
      <c r="T36" s="160"/>
      <c r="U36" s="12"/>
      <c r="V36" s="12"/>
      <c r="W36" s="12"/>
      <c r="X36" s="12"/>
      <c r="Y36" s="12"/>
      <c r="Z36" s="12"/>
    </row>
    <row r="37">
      <c r="A37" s="149">
        <v>12.0</v>
      </c>
      <c r="B37" s="150">
        <v>46126.0</v>
      </c>
      <c r="C37" s="151">
        <v>2.0</v>
      </c>
      <c r="D37" s="241" t="s">
        <v>315</v>
      </c>
      <c r="E37" s="20"/>
      <c r="F37" s="20"/>
      <c r="G37" s="20"/>
      <c r="H37" s="20"/>
      <c r="I37" s="20"/>
      <c r="J37" s="20"/>
      <c r="K37" s="20"/>
      <c r="L37" s="23"/>
      <c r="M37" s="156"/>
      <c r="N37" s="154"/>
      <c r="O37" s="154"/>
      <c r="P37" s="154"/>
      <c r="Q37" s="154"/>
      <c r="R37" s="154"/>
      <c r="S37" s="154"/>
      <c r="T37" s="155"/>
      <c r="U37" s="12"/>
      <c r="V37" s="12"/>
      <c r="W37" s="12"/>
      <c r="X37" s="12"/>
      <c r="Y37" s="12"/>
      <c r="Z37" s="12"/>
    </row>
    <row r="38">
      <c r="A38" s="4"/>
      <c r="B38" s="278"/>
      <c r="C38" s="279"/>
      <c r="D38" s="174"/>
      <c r="L38" s="121"/>
      <c r="M38" s="174"/>
      <c r="T38" s="121"/>
      <c r="U38" s="12"/>
      <c r="V38" s="12"/>
      <c r="W38" s="12"/>
      <c r="X38" s="12"/>
      <c r="Y38" s="12"/>
      <c r="Z38" s="12"/>
    </row>
    <row r="39">
      <c r="A39" s="4"/>
      <c r="B39" s="278"/>
      <c r="C39" s="1"/>
      <c r="D39" s="280"/>
      <c r="E39" s="281"/>
      <c r="F39" s="281"/>
      <c r="G39" s="281"/>
      <c r="H39" s="281"/>
      <c r="I39" s="281"/>
      <c r="J39" s="281"/>
      <c r="K39" s="281"/>
      <c r="L39" s="282"/>
      <c r="M39" s="161"/>
      <c r="N39" s="159"/>
      <c r="O39" s="159"/>
      <c r="P39" s="159"/>
      <c r="Q39" s="159"/>
      <c r="R39" s="159"/>
      <c r="S39" s="159"/>
      <c r="T39" s="160"/>
      <c r="U39" s="12"/>
      <c r="V39" s="12"/>
      <c r="W39" s="12"/>
      <c r="X39" s="12"/>
      <c r="Y39" s="12"/>
      <c r="Z39" s="12"/>
    </row>
    <row r="40">
      <c r="A40" s="4"/>
      <c r="B40" s="278"/>
      <c r="C40" s="1"/>
      <c r="D40" s="170"/>
      <c r="E40" s="20"/>
      <c r="F40" s="20"/>
      <c r="G40" s="20"/>
      <c r="H40" s="20"/>
      <c r="I40" s="20"/>
      <c r="J40" s="20"/>
      <c r="K40" s="20"/>
      <c r="L40" s="23"/>
      <c r="M40" s="161"/>
      <c r="N40" s="159"/>
      <c r="O40" s="159"/>
      <c r="P40" s="159"/>
      <c r="Q40" s="159"/>
      <c r="R40" s="159"/>
      <c r="S40" s="159"/>
      <c r="T40" s="160"/>
      <c r="U40" s="12"/>
      <c r="V40" s="12"/>
      <c r="W40" s="12"/>
      <c r="X40" s="12"/>
      <c r="Y40" s="12"/>
      <c r="Z40" s="12"/>
    </row>
    <row r="41">
      <c r="A41" s="4"/>
      <c r="B41" s="278"/>
      <c r="C41" s="1"/>
      <c r="D41" s="156"/>
      <c r="E41" s="154"/>
      <c r="F41" s="154"/>
      <c r="G41" s="154"/>
      <c r="H41" s="154"/>
      <c r="I41" s="154"/>
      <c r="J41" s="154"/>
      <c r="K41" s="154"/>
      <c r="L41" s="155"/>
      <c r="M41" s="161"/>
      <c r="N41" s="159"/>
      <c r="O41" s="159"/>
      <c r="P41" s="159"/>
      <c r="Q41" s="159"/>
      <c r="R41" s="159"/>
      <c r="S41" s="159"/>
      <c r="T41" s="160"/>
      <c r="U41" s="12"/>
      <c r="V41" s="12"/>
      <c r="W41" s="12"/>
      <c r="X41" s="12"/>
      <c r="Y41" s="12"/>
      <c r="Z41" s="12"/>
    </row>
    <row r="42">
      <c r="A42" s="4"/>
      <c r="B42" s="278"/>
      <c r="C42" s="1"/>
      <c r="D42" s="161"/>
      <c r="E42" s="159"/>
      <c r="F42" s="159"/>
      <c r="G42" s="159"/>
      <c r="H42" s="159"/>
      <c r="I42" s="159"/>
      <c r="J42" s="159"/>
      <c r="K42" s="159"/>
      <c r="L42" s="160"/>
      <c r="M42" s="161"/>
      <c r="N42" s="159"/>
      <c r="O42" s="159"/>
      <c r="P42" s="159"/>
      <c r="Q42" s="159"/>
      <c r="R42" s="159"/>
      <c r="S42" s="159"/>
      <c r="T42" s="160"/>
      <c r="U42" s="12"/>
      <c r="V42" s="12"/>
      <c r="W42" s="12"/>
      <c r="X42" s="12"/>
      <c r="Y42" s="12"/>
      <c r="Z42" s="12"/>
    </row>
    <row r="43">
      <c r="A43" s="4"/>
      <c r="B43" s="179"/>
      <c r="C43" s="1"/>
      <c r="D43" s="170"/>
      <c r="E43" s="20"/>
      <c r="F43" s="20"/>
      <c r="G43" s="20"/>
      <c r="H43" s="20"/>
      <c r="I43" s="20"/>
      <c r="J43" s="20"/>
      <c r="K43" s="20"/>
      <c r="L43" s="23"/>
      <c r="M43" s="170"/>
      <c r="N43" s="20"/>
      <c r="O43" s="20"/>
      <c r="P43" s="20"/>
      <c r="Q43" s="20"/>
      <c r="R43" s="20"/>
      <c r="S43" s="20"/>
      <c r="T43" s="23"/>
      <c r="U43" s="12"/>
      <c r="V43" s="12"/>
      <c r="W43" s="12"/>
      <c r="X43" s="12"/>
      <c r="Y43" s="12"/>
      <c r="Z43" s="12"/>
    </row>
    <row r="44">
      <c r="A44" s="4"/>
      <c r="B44" s="179"/>
      <c r="C44" s="1"/>
      <c r="D44" s="170"/>
      <c r="E44" s="20"/>
      <c r="F44" s="20"/>
      <c r="G44" s="20"/>
      <c r="H44" s="20"/>
      <c r="I44" s="20"/>
      <c r="J44" s="20"/>
      <c r="K44" s="20"/>
      <c r="L44" s="23"/>
      <c r="M44" s="170"/>
      <c r="N44" s="20"/>
      <c r="O44" s="20"/>
      <c r="P44" s="20"/>
      <c r="Q44" s="20"/>
      <c r="R44" s="20"/>
      <c r="S44" s="20"/>
      <c r="T44" s="23"/>
      <c r="U44" s="12"/>
      <c r="V44" s="12"/>
      <c r="W44" s="12"/>
      <c r="X44" s="12"/>
      <c r="Y44" s="12"/>
      <c r="Z44" s="12"/>
    </row>
    <row r="45">
      <c r="A45" s="4"/>
      <c r="B45" s="179"/>
      <c r="C45" s="1"/>
      <c r="D45" s="170"/>
      <c r="E45" s="20"/>
      <c r="F45" s="20"/>
      <c r="G45" s="20"/>
      <c r="H45" s="20"/>
      <c r="I45" s="20"/>
      <c r="J45" s="20"/>
      <c r="K45" s="20"/>
      <c r="L45" s="23"/>
      <c r="M45" s="170"/>
      <c r="N45" s="20"/>
      <c r="O45" s="20"/>
      <c r="P45" s="20"/>
      <c r="Q45" s="20"/>
      <c r="R45" s="20"/>
      <c r="S45" s="20"/>
      <c r="T45" s="23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</sheetData>
  <mergeCells count="44">
    <mergeCell ref="C1:K1"/>
    <mergeCell ref="C2:K2"/>
    <mergeCell ref="D25:L25"/>
    <mergeCell ref="M25:T25"/>
    <mergeCell ref="D26:L26"/>
    <mergeCell ref="M26:T26"/>
    <mergeCell ref="M27:T27"/>
    <mergeCell ref="D27:L27"/>
    <mergeCell ref="D28:L28"/>
    <mergeCell ref="M28:T28"/>
    <mergeCell ref="D29:L29"/>
    <mergeCell ref="M29:T29"/>
    <mergeCell ref="D30:L30"/>
    <mergeCell ref="M30:T30"/>
    <mergeCell ref="D31:L31"/>
    <mergeCell ref="M31:T31"/>
    <mergeCell ref="D32:L32"/>
    <mergeCell ref="M32:T32"/>
    <mergeCell ref="D33:L33"/>
    <mergeCell ref="M33:T33"/>
    <mergeCell ref="M34:T34"/>
    <mergeCell ref="D34:L34"/>
    <mergeCell ref="D35:L35"/>
    <mergeCell ref="M35:T35"/>
    <mergeCell ref="D36:L36"/>
    <mergeCell ref="M36:T36"/>
    <mergeCell ref="D37:L37"/>
    <mergeCell ref="M37:T37"/>
    <mergeCell ref="D38:L38"/>
    <mergeCell ref="M38:T38"/>
    <mergeCell ref="D39:L39"/>
    <mergeCell ref="M39:T39"/>
    <mergeCell ref="D40:L40"/>
    <mergeCell ref="M40:T40"/>
    <mergeCell ref="M41:T41"/>
    <mergeCell ref="D45:L45"/>
    <mergeCell ref="M45:T45"/>
    <mergeCell ref="D41:L41"/>
    <mergeCell ref="D42:L42"/>
    <mergeCell ref="M42:T42"/>
    <mergeCell ref="D43:L43"/>
    <mergeCell ref="M43:T43"/>
    <mergeCell ref="D44:L44"/>
    <mergeCell ref="M44:T4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5"/>
    <col customWidth="1" min="2" max="2" width="42.13"/>
    <col customWidth="1" min="3" max="51" width="6.0"/>
  </cols>
  <sheetData>
    <row r="1" ht="24.75" customHeight="1">
      <c r="A1" s="12"/>
      <c r="B1" s="93" t="s">
        <v>29</v>
      </c>
      <c r="C1" s="95" t="s">
        <v>316</v>
      </c>
      <c r="D1" s="20"/>
      <c r="E1" s="20"/>
      <c r="F1" s="20"/>
      <c r="G1" s="20"/>
      <c r="H1" s="20"/>
      <c r="I1" s="20"/>
      <c r="J1" s="20"/>
      <c r="K1" s="23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</row>
    <row r="2" ht="24.75" customHeight="1">
      <c r="A2" s="12"/>
      <c r="B2" s="93" t="s">
        <v>41</v>
      </c>
      <c r="C2" s="96" t="s">
        <v>25</v>
      </c>
      <c r="D2" s="20"/>
      <c r="E2" s="20"/>
      <c r="F2" s="20"/>
      <c r="G2" s="20"/>
      <c r="H2" s="20"/>
      <c r="I2" s="20"/>
      <c r="J2" s="20"/>
      <c r="K2" s="2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</row>
    <row r="3" ht="63.75" customHeight="1">
      <c r="A3" s="39" t="s">
        <v>37</v>
      </c>
      <c r="B3" s="98" t="s">
        <v>40</v>
      </c>
      <c r="C3" s="283">
        <v>45943.0</v>
      </c>
      <c r="D3" s="283">
        <v>45945.0</v>
      </c>
      <c r="E3" s="283">
        <v>45947.0</v>
      </c>
      <c r="F3" s="283">
        <v>45948.0</v>
      </c>
      <c r="G3" s="284">
        <v>45950.0</v>
      </c>
      <c r="H3" s="283">
        <v>45952.0</v>
      </c>
      <c r="I3" s="284">
        <v>45954.0</v>
      </c>
      <c r="J3" s="283">
        <v>45957.0</v>
      </c>
      <c r="K3" s="285" t="s">
        <v>58</v>
      </c>
      <c r="L3" s="286"/>
      <c r="M3" s="283">
        <v>45959.0</v>
      </c>
      <c r="N3" s="283">
        <v>45961.0</v>
      </c>
      <c r="O3" s="287">
        <v>45964.0</v>
      </c>
      <c r="P3" s="287">
        <v>45966.0</v>
      </c>
      <c r="Q3" s="287">
        <v>45968.0</v>
      </c>
      <c r="R3" s="283">
        <v>45971.0</v>
      </c>
      <c r="S3" s="283">
        <v>45973.0</v>
      </c>
      <c r="T3" s="283">
        <v>45975.0</v>
      </c>
      <c r="U3" s="105" t="s">
        <v>58</v>
      </c>
      <c r="V3" s="286"/>
      <c r="W3" s="283">
        <v>45976.0</v>
      </c>
      <c r="X3" s="283">
        <v>45978.0</v>
      </c>
      <c r="Y3" s="283">
        <v>45980.0</v>
      </c>
      <c r="Z3" s="283">
        <v>45982.0</v>
      </c>
      <c r="AA3" s="283">
        <v>45985.0</v>
      </c>
      <c r="AB3" s="283">
        <v>45987.0</v>
      </c>
      <c r="AC3" s="283">
        <v>45989.0</v>
      </c>
      <c r="AD3" s="287">
        <v>45992.0</v>
      </c>
      <c r="AE3" s="105" t="s">
        <v>58</v>
      </c>
      <c r="AF3" s="286"/>
      <c r="AG3" s="287">
        <v>45994.0</v>
      </c>
      <c r="AH3" s="287">
        <v>45996.0</v>
      </c>
      <c r="AI3" s="288">
        <v>45999.0</v>
      </c>
      <c r="AJ3" s="283">
        <v>46001.0</v>
      </c>
      <c r="AK3" s="283">
        <v>46003.0</v>
      </c>
      <c r="AL3" s="283">
        <v>46004.0</v>
      </c>
      <c r="AM3" s="284">
        <v>46006.0</v>
      </c>
      <c r="AN3" s="284">
        <v>46008.0</v>
      </c>
      <c r="AO3" s="284">
        <v>46009.0</v>
      </c>
      <c r="AP3" s="284">
        <v>46010.0</v>
      </c>
      <c r="AQ3" s="105" t="s">
        <v>58</v>
      </c>
      <c r="AR3" s="286"/>
      <c r="AS3" s="107" t="s">
        <v>116</v>
      </c>
      <c r="AT3" s="286"/>
      <c r="AU3" s="105" t="s">
        <v>117</v>
      </c>
      <c r="AV3" s="286"/>
      <c r="AW3" s="286"/>
      <c r="AX3" s="289"/>
      <c r="AY3" s="289"/>
    </row>
    <row r="4">
      <c r="A4" s="109" t="s">
        <v>69</v>
      </c>
      <c r="B4" s="68" t="s">
        <v>45</v>
      </c>
      <c r="C4" s="37" t="s">
        <v>72</v>
      </c>
      <c r="D4" s="37">
        <v>2.0</v>
      </c>
      <c r="E4" s="37" t="s">
        <v>72</v>
      </c>
      <c r="F4" s="37" t="s">
        <v>72</v>
      </c>
      <c r="G4" s="37" t="s">
        <v>72</v>
      </c>
      <c r="H4" s="37" t="s">
        <v>72</v>
      </c>
      <c r="I4" s="37">
        <v>2.0</v>
      </c>
      <c r="J4" s="37" t="s">
        <v>72</v>
      </c>
      <c r="K4" s="110" t="s">
        <v>78</v>
      </c>
      <c r="L4" s="111"/>
      <c r="M4" s="37" t="s">
        <v>72</v>
      </c>
      <c r="N4" s="37" t="s">
        <v>72</v>
      </c>
      <c r="O4" s="37">
        <v>2.0</v>
      </c>
      <c r="P4" s="37" t="s">
        <v>72</v>
      </c>
      <c r="Q4" s="37" t="s">
        <v>72</v>
      </c>
      <c r="R4" s="37" t="s">
        <v>72</v>
      </c>
      <c r="S4" s="37" t="s">
        <v>72</v>
      </c>
      <c r="T4" s="37" t="s">
        <v>72</v>
      </c>
      <c r="U4" s="110" t="s">
        <v>78</v>
      </c>
      <c r="V4" s="111"/>
      <c r="W4" s="37" t="s">
        <v>72</v>
      </c>
      <c r="X4" s="37" t="s">
        <v>72</v>
      </c>
      <c r="Y4" s="37" t="s">
        <v>72</v>
      </c>
      <c r="Z4" s="37" t="s">
        <v>72</v>
      </c>
      <c r="AA4" s="37" t="s">
        <v>72</v>
      </c>
      <c r="AB4" s="37" t="s">
        <v>72</v>
      </c>
      <c r="AC4" s="37" t="s">
        <v>72</v>
      </c>
      <c r="AD4" s="37" t="s">
        <v>72</v>
      </c>
      <c r="AE4" s="110" t="s">
        <v>78</v>
      </c>
      <c r="AF4" s="111"/>
      <c r="AG4" s="37" t="s">
        <v>72</v>
      </c>
      <c r="AH4" s="37" t="s">
        <v>72</v>
      </c>
      <c r="AI4" s="37" t="s">
        <v>72</v>
      </c>
      <c r="AJ4" s="37" t="s">
        <v>72</v>
      </c>
      <c r="AK4" s="37" t="s">
        <v>72</v>
      </c>
      <c r="AL4" s="37" t="s">
        <v>72</v>
      </c>
      <c r="AM4" s="37" t="s">
        <v>72</v>
      </c>
      <c r="AN4" s="37" t="s">
        <v>72</v>
      </c>
      <c r="AO4" s="37" t="s">
        <v>72</v>
      </c>
      <c r="AP4" s="37" t="s">
        <v>72</v>
      </c>
      <c r="AQ4" s="110" t="s">
        <v>78</v>
      </c>
      <c r="AR4" s="111"/>
      <c r="AS4" s="110" t="s">
        <v>78</v>
      </c>
      <c r="AT4" s="111"/>
      <c r="AU4" s="112" t="s">
        <v>125</v>
      </c>
      <c r="AV4" s="71" t="s">
        <v>73</v>
      </c>
      <c r="AW4" s="113"/>
      <c r="AX4" s="114"/>
      <c r="AY4" s="114"/>
    </row>
    <row r="5">
      <c r="A5" s="109" t="s">
        <v>79</v>
      </c>
      <c r="B5" s="68" t="s">
        <v>76</v>
      </c>
      <c r="C5" s="37" t="s">
        <v>72</v>
      </c>
      <c r="D5" s="37" t="s">
        <v>72</v>
      </c>
      <c r="E5" s="37" t="s">
        <v>72</v>
      </c>
      <c r="F5" s="37" t="s">
        <v>72</v>
      </c>
      <c r="G5" s="37" t="s">
        <v>72</v>
      </c>
      <c r="H5" s="37" t="s">
        <v>72</v>
      </c>
      <c r="I5" s="37" t="s">
        <v>72</v>
      </c>
      <c r="J5" s="37" t="s">
        <v>72</v>
      </c>
      <c r="K5" s="110" t="s">
        <v>78</v>
      </c>
      <c r="L5" s="111"/>
      <c r="M5" s="37" t="s">
        <v>72</v>
      </c>
      <c r="N5" s="37" t="s">
        <v>72</v>
      </c>
      <c r="O5" s="37" t="s">
        <v>72</v>
      </c>
      <c r="P5" s="37" t="s">
        <v>72</v>
      </c>
      <c r="Q5" s="37" t="s">
        <v>72</v>
      </c>
      <c r="R5" s="37" t="s">
        <v>72</v>
      </c>
      <c r="S5" s="37" t="s">
        <v>72</v>
      </c>
      <c r="T5" s="37" t="s">
        <v>72</v>
      </c>
      <c r="U5" s="110" t="s">
        <v>78</v>
      </c>
      <c r="V5" s="111"/>
      <c r="W5" s="37" t="s">
        <v>72</v>
      </c>
      <c r="X5" s="37" t="s">
        <v>72</v>
      </c>
      <c r="Y5" s="37" t="s">
        <v>72</v>
      </c>
      <c r="Z5" s="37" t="s">
        <v>72</v>
      </c>
      <c r="AA5" s="37" t="s">
        <v>72</v>
      </c>
      <c r="AB5" s="37" t="s">
        <v>72</v>
      </c>
      <c r="AC5" s="37" t="s">
        <v>72</v>
      </c>
      <c r="AD5" s="37" t="s">
        <v>72</v>
      </c>
      <c r="AE5" s="110" t="s">
        <v>78</v>
      </c>
      <c r="AF5" s="111"/>
      <c r="AG5" s="37" t="s">
        <v>72</v>
      </c>
      <c r="AH5" s="37" t="s">
        <v>72</v>
      </c>
      <c r="AI5" s="37" t="s">
        <v>72</v>
      </c>
      <c r="AJ5" s="37" t="s">
        <v>72</v>
      </c>
      <c r="AK5" s="37" t="s">
        <v>72</v>
      </c>
      <c r="AL5" s="37" t="s">
        <v>72</v>
      </c>
      <c r="AM5" s="37" t="s">
        <v>72</v>
      </c>
      <c r="AN5" s="37" t="s">
        <v>72</v>
      </c>
      <c r="AO5" s="37" t="s">
        <v>72</v>
      </c>
      <c r="AP5" s="37" t="s">
        <v>72</v>
      </c>
      <c r="AQ5" s="110" t="s">
        <v>78</v>
      </c>
      <c r="AR5" s="111"/>
      <c r="AS5" s="110" t="s">
        <v>78</v>
      </c>
      <c r="AT5" s="111"/>
      <c r="AU5" s="112" t="s">
        <v>125</v>
      </c>
      <c r="AV5" s="71" t="s">
        <v>80</v>
      </c>
      <c r="AW5" s="113"/>
      <c r="AX5" s="114"/>
      <c r="AY5" s="114"/>
    </row>
    <row r="6">
      <c r="A6" s="109" t="s">
        <v>83</v>
      </c>
      <c r="B6" s="36" t="s">
        <v>47</v>
      </c>
      <c r="C6" s="113"/>
      <c r="D6" s="37">
        <v>5.0</v>
      </c>
      <c r="E6" s="113"/>
      <c r="F6" s="37" t="s">
        <v>72</v>
      </c>
      <c r="G6" s="37">
        <v>3.0</v>
      </c>
      <c r="H6" s="37" t="s">
        <v>72</v>
      </c>
      <c r="I6" s="37">
        <v>5.0</v>
      </c>
      <c r="J6" s="113"/>
      <c r="K6" s="110">
        <v>4.0</v>
      </c>
      <c r="L6" s="111"/>
      <c r="M6" s="37" t="s">
        <v>72</v>
      </c>
      <c r="N6" s="37" t="s">
        <v>72</v>
      </c>
      <c r="O6" s="37">
        <v>5.0</v>
      </c>
      <c r="P6" s="37" t="s">
        <v>72</v>
      </c>
      <c r="Q6" s="37">
        <v>3.0</v>
      </c>
      <c r="R6" s="37" t="s">
        <v>72</v>
      </c>
      <c r="S6" s="37" t="s">
        <v>72</v>
      </c>
      <c r="T6" s="37" t="s">
        <v>72</v>
      </c>
      <c r="U6" s="110">
        <v>4.0</v>
      </c>
      <c r="V6" s="111"/>
      <c r="W6" s="37" t="s">
        <v>72</v>
      </c>
      <c r="X6" s="37"/>
      <c r="Y6" s="37" t="s">
        <v>72</v>
      </c>
      <c r="Z6" s="113"/>
      <c r="AA6" s="37" t="s">
        <v>72</v>
      </c>
      <c r="AB6" s="37" t="s">
        <v>72</v>
      </c>
      <c r="AC6" s="37" t="s">
        <v>72</v>
      </c>
      <c r="AD6" s="113"/>
      <c r="AE6" s="110" t="s">
        <v>78</v>
      </c>
      <c r="AF6" s="110">
        <v>3.0</v>
      </c>
      <c r="AG6" s="37" t="s">
        <v>72</v>
      </c>
      <c r="AH6" s="37"/>
      <c r="AI6" s="37" t="s">
        <v>72</v>
      </c>
      <c r="AJ6" s="113"/>
      <c r="AK6" s="37">
        <v>5.0</v>
      </c>
      <c r="AL6" s="37" t="s">
        <v>72</v>
      </c>
      <c r="AM6" s="37">
        <v>3.0</v>
      </c>
      <c r="AN6" s="37">
        <v>5.0</v>
      </c>
      <c r="AO6" s="37">
        <v>5.0</v>
      </c>
      <c r="AP6" s="37" t="s">
        <v>72</v>
      </c>
      <c r="AQ6" s="110">
        <v>5.0</v>
      </c>
      <c r="AR6" s="111"/>
      <c r="AS6" s="110">
        <v>4.0</v>
      </c>
      <c r="AT6" s="111"/>
      <c r="AU6" s="110">
        <v>4.0</v>
      </c>
      <c r="AV6" s="111"/>
      <c r="AW6" s="113"/>
      <c r="AX6" s="114"/>
      <c r="AY6" s="114"/>
    </row>
    <row r="7">
      <c r="A7" s="109" t="s">
        <v>84</v>
      </c>
      <c r="B7" s="68" t="s">
        <v>85</v>
      </c>
      <c r="C7" s="37" t="s">
        <v>72</v>
      </c>
      <c r="D7" s="37" t="s">
        <v>72</v>
      </c>
      <c r="E7" s="37" t="s">
        <v>72</v>
      </c>
      <c r="F7" s="37" t="s">
        <v>72</v>
      </c>
      <c r="G7" s="37" t="s">
        <v>72</v>
      </c>
      <c r="H7" s="37" t="s">
        <v>72</v>
      </c>
      <c r="I7" s="37" t="s">
        <v>72</v>
      </c>
      <c r="J7" s="37" t="s">
        <v>72</v>
      </c>
      <c r="K7" s="110" t="s">
        <v>78</v>
      </c>
      <c r="L7" s="111"/>
      <c r="M7" s="37" t="s">
        <v>72</v>
      </c>
      <c r="N7" s="37" t="s">
        <v>72</v>
      </c>
      <c r="O7" s="37" t="s">
        <v>72</v>
      </c>
      <c r="P7" s="37" t="s">
        <v>72</v>
      </c>
      <c r="Q7" s="37" t="s">
        <v>72</v>
      </c>
      <c r="R7" s="37" t="s">
        <v>72</v>
      </c>
      <c r="S7" s="37" t="s">
        <v>72</v>
      </c>
      <c r="T7" s="37" t="s">
        <v>72</v>
      </c>
      <c r="U7" s="110" t="s">
        <v>78</v>
      </c>
      <c r="V7" s="111"/>
      <c r="W7" s="37" t="s">
        <v>72</v>
      </c>
      <c r="X7" s="37" t="s">
        <v>72</v>
      </c>
      <c r="Y7" s="37" t="s">
        <v>72</v>
      </c>
      <c r="Z7" s="37" t="s">
        <v>72</v>
      </c>
      <c r="AA7" s="37" t="s">
        <v>72</v>
      </c>
      <c r="AB7" s="37" t="s">
        <v>72</v>
      </c>
      <c r="AC7" s="37" t="s">
        <v>72</v>
      </c>
      <c r="AD7" s="37" t="s">
        <v>72</v>
      </c>
      <c r="AE7" s="110" t="s">
        <v>78</v>
      </c>
      <c r="AF7" s="111"/>
      <c r="AG7" s="37" t="s">
        <v>72</v>
      </c>
      <c r="AH7" s="37" t="s">
        <v>72</v>
      </c>
      <c r="AI7" s="37" t="s">
        <v>72</v>
      </c>
      <c r="AJ7" s="37" t="s">
        <v>72</v>
      </c>
      <c r="AK7" s="37" t="s">
        <v>72</v>
      </c>
      <c r="AL7" s="37" t="s">
        <v>72</v>
      </c>
      <c r="AM7" s="37" t="s">
        <v>72</v>
      </c>
      <c r="AN7" s="37" t="s">
        <v>72</v>
      </c>
      <c r="AO7" s="37" t="s">
        <v>72</v>
      </c>
      <c r="AP7" s="37" t="s">
        <v>72</v>
      </c>
      <c r="AQ7" s="110" t="s">
        <v>78</v>
      </c>
      <c r="AR7" s="111"/>
      <c r="AS7" s="110" t="s">
        <v>78</v>
      </c>
      <c r="AT7" s="111"/>
      <c r="AU7" s="112" t="s">
        <v>125</v>
      </c>
      <c r="AV7" s="71" t="s">
        <v>87</v>
      </c>
      <c r="AW7" s="11"/>
      <c r="AX7" s="11"/>
      <c r="AY7" s="11"/>
    </row>
    <row r="8">
      <c r="A8" s="109" t="s">
        <v>88</v>
      </c>
      <c r="B8" s="36" t="s">
        <v>89</v>
      </c>
      <c r="C8" s="37" t="s">
        <v>72</v>
      </c>
      <c r="D8" s="37" t="s">
        <v>72</v>
      </c>
      <c r="E8" s="37" t="s">
        <v>72</v>
      </c>
      <c r="F8" s="37" t="s">
        <v>72</v>
      </c>
      <c r="G8" s="37" t="s">
        <v>72</v>
      </c>
      <c r="H8" s="37" t="s">
        <v>72</v>
      </c>
      <c r="I8" s="37" t="s">
        <v>72</v>
      </c>
      <c r="J8" s="37" t="s">
        <v>72</v>
      </c>
      <c r="K8" s="110" t="s">
        <v>78</v>
      </c>
      <c r="L8" s="111"/>
      <c r="M8" s="37" t="s">
        <v>72</v>
      </c>
      <c r="N8" s="37" t="s">
        <v>72</v>
      </c>
      <c r="O8" s="37" t="s">
        <v>72</v>
      </c>
      <c r="P8" s="37" t="s">
        <v>72</v>
      </c>
      <c r="Q8" s="37" t="s">
        <v>72</v>
      </c>
      <c r="R8" s="37" t="s">
        <v>72</v>
      </c>
      <c r="S8" s="37" t="s">
        <v>72</v>
      </c>
      <c r="T8" s="37" t="s">
        <v>72</v>
      </c>
      <c r="U8" s="110" t="s">
        <v>78</v>
      </c>
      <c r="V8" s="111"/>
      <c r="W8" s="37" t="s">
        <v>72</v>
      </c>
      <c r="X8" s="37" t="s">
        <v>72</v>
      </c>
      <c r="Y8" s="37" t="s">
        <v>72</v>
      </c>
      <c r="Z8" s="37" t="s">
        <v>72</v>
      </c>
      <c r="AA8" s="37" t="s">
        <v>72</v>
      </c>
      <c r="AB8" s="37" t="s">
        <v>72</v>
      </c>
      <c r="AC8" s="37" t="s">
        <v>72</v>
      </c>
      <c r="AD8" s="37" t="s">
        <v>72</v>
      </c>
      <c r="AE8" s="110" t="s">
        <v>78</v>
      </c>
      <c r="AF8" s="111"/>
      <c r="AG8" s="37" t="s">
        <v>72</v>
      </c>
      <c r="AH8" s="37" t="s">
        <v>72</v>
      </c>
      <c r="AI8" s="37" t="s">
        <v>72</v>
      </c>
      <c r="AJ8" s="37" t="s">
        <v>72</v>
      </c>
      <c r="AK8" s="37" t="s">
        <v>72</v>
      </c>
      <c r="AL8" s="37" t="s">
        <v>72</v>
      </c>
      <c r="AM8" s="37" t="s">
        <v>72</v>
      </c>
      <c r="AN8" s="37" t="s">
        <v>72</v>
      </c>
      <c r="AO8" s="37" t="s">
        <v>72</v>
      </c>
      <c r="AP8" s="37" t="s">
        <v>72</v>
      </c>
      <c r="AQ8" s="110" t="s">
        <v>78</v>
      </c>
      <c r="AR8" s="111"/>
      <c r="AS8" s="110" t="s">
        <v>78</v>
      </c>
      <c r="AT8" s="111"/>
      <c r="AU8" s="112" t="s">
        <v>125</v>
      </c>
      <c r="AV8" s="71" t="s">
        <v>90</v>
      </c>
      <c r="AW8" s="11"/>
      <c r="AX8" s="11"/>
      <c r="AY8" s="11"/>
    </row>
    <row r="9">
      <c r="A9" s="109" t="s">
        <v>91</v>
      </c>
      <c r="B9" s="36" t="s">
        <v>75</v>
      </c>
      <c r="C9" s="113"/>
      <c r="D9" s="37">
        <v>5.0</v>
      </c>
      <c r="E9" s="113"/>
      <c r="F9" s="113"/>
      <c r="G9" s="37">
        <v>5.0</v>
      </c>
      <c r="H9" s="113"/>
      <c r="I9" s="37">
        <v>5.0</v>
      </c>
      <c r="J9" s="113"/>
      <c r="K9" s="110">
        <v>5.0</v>
      </c>
      <c r="L9" s="111"/>
      <c r="M9" s="37">
        <v>5.0</v>
      </c>
      <c r="N9" s="113"/>
      <c r="O9" s="37">
        <v>5.0</v>
      </c>
      <c r="P9" s="113"/>
      <c r="Q9" s="37">
        <v>5.0</v>
      </c>
      <c r="R9" s="113"/>
      <c r="S9" s="37">
        <v>5.0</v>
      </c>
      <c r="T9" s="113"/>
      <c r="U9" s="110">
        <v>5.0</v>
      </c>
      <c r="V9" s="111"/>
      <c r="W9" s="37">
        <v>5.0</v>
      </c>
      <c r="X9" s="113"/>
      <c r="Y9" s="113"/>
      <c r="Z9" s="113"/>
      <c r="AA9" s="37">
        <v>5.0</v>
      </c>
      <c r="AB9" s="37">
        <v>5.0</v>
      </c>
      <c r="AC9" s="113"/>
      <c r="AD9" s="113"/>
      <c r="AE9" s="110">
        <v>5.0</v>
      </c>
      <c r="AF9" s="111"/>
      <c r="AG9" s="37">
        <v>5.0</v>
      </c>
      <c r="AH9" s="113"/>
      <c r="AI9" s="113"/>
      <c r="AJ9" s="113"/>
      <c r="AK9" s="37">
        <v>5.0</v>
      </c>
      <c r="AL9" s="113"/>
      <c r="AM9" s="37">
        <v>5.0</v>
      </c>
      <c r="AN9" s="37">
        <v>5.0</v>
      </c>
      <c r="AO9" s="37">
        <v>5.0</v>
      </c>
      <c r="AP9" s="113"/>
      <c r="AQ9" s="110">
        <v>5.0</v>
      </c>
      <c r="AR9" s="111"/>
      <c r="AS9" s="110">
        <v>5.0</v>
      </c>
      <c r="AT9" s="111"/>
      <c r="AU9" s="110">
        <v>5.0</v>
      </c>
      <c r="AV9" s="111"/>
      <c r="AW9" s="113"/>
      <c r="AX9" s="114"/>
      <c r="AY9" s="114"/>
    </row>
    <row r="10">
      <c r="A10" s="109" t="s">
        <v>94</v>
      </c>
      <c r="B10" s="36" t="s">
        <v>82</v>
      </c>
      <c r="C10" s="113"/>
      <c r="D10" s="37" t="s">
        <v>72</v>
      </c>
      <c r="E10" s="37">
        <v>4.0</v>
      </c>
      <c r="F10" s="37" t="s">
        <v>72</v>
      </c>
      <c r="G10" s="37">
        <v>3.0</v>
      </c>
      <c r="H10" s="37">
        <v>5.0</v>
      </c>
      <c r="I10" s="37" t="s">
        <v>72</v>
      </c>
      <c r="J10" s="37" t="s">
        <v>72</v>
      </c>
      <c r="K10" s="110">
        <v>4.0</v>
      </c>
      <c r="L10" s="111"/>
      <c r="M10" s="37">
        <v>4.0</v>
      </c>
      <c r="N10" s="37">
        <v>4.0</v>
      </c>
      <c r="O10" s="37">
        <v>5.0</v>
      </c>
      <c r="P10" s="37" t="s">
        <v>72</v>
      </c>
      <c r="Q10" s="37">
        <v>2.0</v>
      </c>
      <c r="R10" s="37" t="s">
        <v>72</v>
      </c>
      <c r="S10" s="37">
        <v>5.0</v>
      </c>
      <c r="T10" s="37" t="s">
        <v>72</v>
      </c>
      <c r="U10" s="110">
        <v>4.0</v>
      </c>
      <c r="V10" s="111"/>
      <c r="W10" s="37" t="s">
        <v>72</v>
      </c>
      <c r="X10" s="37" t="s">
        <v>72</v>
      </c>
      <c r="Y10" s="113"/>
      <c r="Z10" s="113"/>
      <c r="AA10" s="37">
        <v>3.0</v>
      </c>
      <c r="AB10" s="37">
        <v>2.0</v>
      </c>
      <c r="AC10" s="113"/>
      <c r="AD10" s="113"/>
      <c r="AE10" s="110">
        <v>3.0</v>
      </c>
      <c r="AF10" s="111"/>
      <c r="AG10" s="37">
        <v>2.0</v>
      </c>
      <c r="AH10" s="113"/>
      <c r="AI10" s="113"/>
      <c r="AJ10" s="113"/>
      <c r="AK10" s="37" t="s">
        <v>72</v>
      </c>
      <c r="AL10" s="113"/>
      <c r="AM10" s="37">
        <v>5.0</v>
      </c>
      <c r="AN10" s="37">
        <v>5.0</v>
      </c>
      <c r="AO10" s="37">
        <v>5.0</v>
      </c>
      <c r="AP10" s="113"/>
      <c r="AQ10" s="110">
        <v>4.0</v>
      </c>
      <c r="AR10" s="111"/>
      <c r="AS10" s="110">
        <v>4.0</v>
      </c>
      <c r="AT10" s="111"/>
      <c r="AU10" s="110">
        <v>4.0</v>
      </c>
      <c r="AV10" s="111"/>
      <c r="AW10" s="113"/>
      <c r="AX10" s="114"/>
      <c r="AY10" s="114"/>
    </row>
    <row r="11">
      <c r="A11" s="109" t="s">
        <v>97</v>
      </c>
      <c r="B11" s="68" t="s">
        <v>86</v>
      </c>
      <c r="C11" s="113"/>
      <c r="D11" s="37">
        <v>5.0</v>
      </c>
      <c r="E11" s="37" t="s">
        <v>72</v>
      </c>
      <c r="F11" s="37" t="s">
        <v>72</v>
      </c>
      <c r="G11" s="37" t="s">
        <v>72</v>
      </c>
      <c r="H11" s="37" t="s">
        <v>72</v>
      </c>
      <c r="I11" s="37">
        <v>2.0</v>
      </c>
      <c r="J11" s="37">
        <v>2.0</v>
      </c>
      <c r="K11" s="110">
        <v>3.0</v>
      </c>
      <c r="L11" s="111"/>
      <c r="M11" s="37">
        <v>5.0</v>
      </c>
      <c r="N11" s="113"/>
      <c r="O11" s="37" t="s">
        <v>72</v>
      </c>
      <c r="P11" s="113"/>
      <c r="Q11" s="37">
        <v>5.0</v>
      </c>
      <c r="R11" s="37" t="s">
        <v>72</v>
      </c>
      <c r="S11" s="37" t="s">
        <v>72</v>
      </c>
      <c r="T11" s="37">
        <v>5.0</v>
      </c>
      <c r="U11" s="110">
        <v>5.0</v>
      </c>
      <c r="V11" s="111"/>
      <c r="W11" s="37">
        <v>3.0</v>
      </c>
      <c r="X11" s="113"/>
      <c r="Y11" s="37" t="s">
        <v>72</v>
      </c>
      <c r="Z11" s="113"/>
      <c r="AA11" s="37" t="s">
        <v>72</v>
      </c>
      <c r="AB11" s="37">
        <v>5.0</v>
      </c>
      <c r="AC11" s="113"/>
      <c r="AD11" s="37">
        <v>5.0</v>
      </c>
      <c r="AE11" s="110">
        <v>4.0</v>
      </c>
      <c r="AF11" s="111"/>
      <c r="AG11" s="37">
        <v>2.0</v>
      </c>
      <c r="AH11" s="113"/>
      <c r="AI11" s="113"/>
      <c r="AJ11" s="113"/>
      <c r="AK11" s="37">
        <v>5.0</v>
      </c>
      <c r="AL11" s="37"/>
      <c r="AM11" s="37" t="s">
        <v>72</v>
      </c>
      <c r="AN11" s="37">
        <v>5.0</v>
      </c>
      <c r="AO11" s="37">
        <v>5.0</v>
      </c>
      <c r="AP11" s="113"/>
      <c r="AQ11" s="110">
        <v>4.0</v>
      </c>
      <c r="AR11" s="111"/>
      <c r="AS11" s="110">
        <v>4.0</v>
      </c>
      <c r="AT11" s="111"/>
      <c r="AU11" s="110">
        <v>4.0</v>
      </c>
      <c r="AV11" s="111"/>
      <c r="AW11" s="113"/>
      <c r="AX11" s="114"/>
      <c r="AY11" s="114"/>
    </row>
    <row r="12">
      <c r="A12" s="109" t="s">
        <v>100</v>
      </c>
      <c r="B12" s="68" t="s">
        <v>101</v>
      </c>
      <c r="C12" s="37" t="s">
        <v>72</v>
      </c>
      <c r="D12" s="37" t="s">
        <v>72</v>
      </c>
      <c r="E12" s="37" t="s">
        <v>72</v>
      </c>
      <c r="F12" s="37" t="s">
        <v>72</v>
      </c>
      <c r="G12" s="37" t="s">
        <v>72</v>
      </c>
      <c r="H12" s="37" t="s">
        <v>72</v>
      </c>
      <c r="I12" s="37" t="s">
        <v>72</v>
      </c>
      <c r="J12" s="37" t="s">
        <v>72</v>
      </c>
      <c r="K12" s="110" t="s">
        <v>78</v>
      </c>
      <c r="L12" s="111"/>
      <c r="M12" s="37" t="s">
        <v>72</v>
      </c>
      <c r="N12" s="37" t="s">
        <v>72</v>
      </c>
      <c r="O12" s="37" t="s">
        <v>72</v>
      </c>
      <c r="P12" s="37" t="s">
        <v>72</v>
      </c>
      <c r="Q12" s="37" t="s">
        <v>72</v>
      </c>
      <c r="R12" s="37" t="s">
        <v>72</v>
      </c>
      <c r="S12" s="37" t="s">
        <v>72</v>
      </c>
      <c r="T12" s="37" t="s">
        <v>72</v>
      </c>
      <c r="U12" s="110" t="s">
        <v>78</v>
      </c>
      <c r="V12" s="111"/>
      <c r="W12" s="37" t="s">
        <v>72</v>
      </c>
      <c r="X12" s="37" t="s">
        <v>72</v>
      </c>
      <c r="Y12" s="37" t="s">
        <v>72</v>
      </c>
      <c r="Z12" s="37" t="s">
        <v>72</v>
      </c>
      <c r="AA12" s="37" t="s">
        <v>72</v>
      </c>
      <c r="AB12" s="37" t="s">
        <v>72</v>
      </c>
      <c r="AC12" s="37" t="s">
        <v>72</v>
      </c>
      <c r="AD12" s="37" t="s">
        <v>72</v>
      </c>
      <c r="AE12" s="110" t="s">
        <v>78</v>
      </c>
      <c r="AF12" s="111"/>
      <c r="AG12" s="37" t="s">
        <v>72</v>
      </c>
      <c r="AH12" s="37" t="s">
        <v>72</v>
      </c>
      <c r="AI12" s="37" t="s">
        <v>72</v>
      </c>
      <c r="AJ12" s="37" t="s">
        <v>72</v>
      </c>
      <c r="AK12" s="37" t="s">
        <v>72</v>
      </c>
      <c r="AL12" s="37" t="s">
        <v>72</v>
      </c>
      <c r="AM12" s="37" t="s">
        <v>72</v>
      </c>
      <c r="AN12" s="37" t="s">
        <v>72</v>
      </c>
      <c r="AO12" s="37" t="s">
        <v>72</v>
      </c>
      <c r="AP12" s="37" t="s">
        <v>72</v>
      </c>
      <c r="AQ12" s="110" t="s">
        <v>78</v>
      </c>
      <c r="AR12" s="111"/>
      <c r="AS12" s="110" t="s">
        <v>78</v>
      </c>
      <c r="AT12" s="111"/>
      <c r="AU12" s="112" t="s">
        <v>125</v>
      </c>
      <c r="AV12" s="71" t="s">
        <v>73</v>
      </c>
      <c r="AW12" s="113"/>
      <c r="AX12" s="114"/>
      <c r="AY12" s="114"/>
    </row>
    <row r="13">
      <c r="A13" s="109" t="s">
        <v>103</v>
      </c>
      <c r="B13" s="68" t="s">
        <v>92</v>
      </c>
      <c r="C13" s="37" t="s">
        <v>72</v>
      </c>
      <c r="D13" s="37" t="s">
        <v>72</v>
      </c>
      <c r="E13" s="37" t="s">
        <v>72</v>
      </c>
      <c r="F13" s="37" t="s">
        <v>72</v>
      </c>
      <c r="G13" s="37" t="s">
        <v>72</v>
      </c>
      <c r="H13" s="37" t="s">
        <v>72</v>
      </c>
      <c r="I13" s="37" t="s">
        <v>72</v>
      </c>
      <c r="J13" s="37" t="s">
        <v>72</v>
      </c>
      <c r="K13" s="110" t="s">
        <v>78</v>
      </c>
      <c r="L13" s="110">
        <v>3.0</v>
      </c>
      <c r="M13" s="37" t="s">
        <v>72</v>
      </c>
      <c r="N13" s="37" t="s">
        <v>72</v>
      </c>
      <c r="O13" s="37" t="s">
        <v>72</v>
      </c>
      <c r="P13" s="37" t="s">
        <v>72</v>
      </c>
      <c r="Q13" s="37" t="s">
        <v>72</v>
      </c>
      <c r="R13" s="37" t="s">
        <v>72</v>
      </c>
      <c r="S13" s="37" t="s">
        <v>72</v>
      </c>
      <c r="T13" s="37" t="s">
        <v>72</v>
      </c>
      <c r="U13" s="110" t="s">
        <v>78</v>
      </c>
      <c r="V13" s="110">
        <v>3.0</v>
      </c>
      <c r="W13" s="37" t="s">
        <v>72</v>
      </c>
      <c r="X13" s="37" t="s">
        <v>72</v>
      </c>
      <c r="Y13" s="37" t="s">
        <v>72</v>
      </c>
      <c r="Z13" s="37" t="s">
        <v>72</v>
      </c>
      <c r="AA13" s="37" t="s">
        <v>72</v>
      </c>
      <c r="AB13" s="37" t="s">
        <v>72</v>
      </c>
      <c r="AC13" s="37" t="s">
        <v>72</v>
      </c>
      <c r="AD13" s="37" t="s">
        <v>72</v>
      </c>
      <c r="AE13" s="110" t="s">
        <v>78</v>
      </c>
      <c r="AF13" s="110">
        <v>3.0</v>
      </c>
      <c r="AG13" s="37" t="s">
        <v>72</v>
      </c>
      <c r="AH13" s="37" t="s">
        <v>72</v>
      </c>
      <c r="AI13" s="37" t="s">
        <v>72</v>
      </c>
      <c r="AJ13" s="37" t="s">
        <v>72</v>
      </c>
      <c r="AK13" s="37" t="s">
        <v>72</v>
      </c>
      <c r="AL13" s="37" t="s">
        <v>72</v>
      </c>
      <c r="AM13" s="37" t="s">
        <v>72</v>
      </c>
      <c r="AN13" s="37" t="s">
        <v>72</v>
      </c>
      <c r="AO13" s="37" t="s">
        <v>72</v>
      </c>
      <c r="AP13" s="37" t="s">
        <v>72</v>
      </c>
      <c r="AQ13" s="110" t="s">
        <v>78</v>
      </c>
      <c r="AR13" s="110"/>
      <c r="AS13" s="110" t="s">
        <v>78</v>
      </c>
      <c r="AT13" s="110">
        <v>3.0</v>
      </c>
      <c r="AU13" s="112" t="s">
        <v>125</v>
      </c>
      <c r="AV13" s="110">
        <v>3.0</v>
      </c>
      <c r="AW13" s="113"/>
      <c r="AX13" s="114"/>
      <c r="AY13" s="114"/>
    </row>
    <row r="14">
      <c r="A14" s="109" t="s">
        <v>105</v>
      </c>
      <c r="B14" s="36" t="s">
        <v>96</v>
      </c>
      <c r="C14" s="37" t="s">
        <v>72</v>
      </c>
      <c r="D14" s="37" t="s">
        <v>72</v>
      </c>
      <c r="E14" s="37" t="s">
        <v>72</v>
      </c>
      <c r="F14" s="37" t="s">
        <v>72</v>
      </c>
      <c r="G14" s="37">
        <v>2.0</v>
      </c>
      <c r="H14" s="37">
        <v>4.0</v>
      </c>
      <c r="I14" s="37">
        <v>4.0</v>
      </c>
      <c r="J14" s="37" t="s">
        <v>72</v>
      </c>
      <c r="K14" s="110">
        <v>3.0</v>
      </c>
      <c r="L14" s="111"/>
      <c r="M14" s="113"/>
      <c r="N14" s="37" t="s">
        <v>72</v>
      </c>
      <c r="O14" s="37">
        <v>4.0</v>
      </c>
      <c r="P14" s="37" t="s">
        <v>72</v>
      </c>
      <c r="Q14" s="37">
        <v>4.0</v>
      </c>
      <c r="R14" s="37" t="s">
        <v>72</v>
      </c>
      <c r="S14" s="37" t="s">
        <v>72</v>
      </c>
      <c r="T14" s="37" t="s">
        <v>72</v>
      </c>
      <c r="U14" s="110">
        <v>4.0</v>
      </c>
      <c r="V14" s="111"/>
      <c r="W14" s="37" t="s">
        <v>72</v>
      </c>
      <c r="X14" s="37" t="s">
        <v>72</v>
      </c>
      <c r="Y14" s="37" t="s">
        <v>72</v>
      </c>
      <c r="Z14" s="37" t="s">
        <v>72</v>
      </c>
      <c r="AA14" s="113"/>
      <c r="AB14" s="37" t="s">
        <v>72</v>
      </c>
      <c r="AC14" s="37" t="s">
        <v>72</v>
      </c>
      <c r="AD14" s="113"/>
      <c r="AE14" s="110" t="s">
        <v>78</v>
      </c>
      <c r="AF14" s="110">
        <v>3.0</v>
      </c>
      <c r="AG14" s="37">
        <v>5.0</v>
      </c>
      <c r="AH14" s="113"/>
      <c r="AI14" s="113"/>
      <c r="AJ14" s="113"/>
      <c r="AK14" s="37" t="s">
        <v>72</v>
      </c>
      <c r="AL14" s="37" t="s">
        <v>72</v>
      </c>
      <c r="AM14" s="37">
        <v>2.0</v>
      </c>
      <c r="AN14" s="37">
        <v>5.0</v>
      </c>
      <c r="AO14" s="37">
        <v>2.0</v>
      </c>
      <c r="AP14" s="113"/>
      <c r="AQ14" s="110">
        <v>3.0</v>
      </c>
      <c r="AR14" s="111"/>
      <c r="AS14" s="110">
        <v>3.0</v>
      </c>
      <c r="AT14" s="111"/>
      <c r="AU14" s="110">
        <v>3.0</v>
      </c>
      <c r="AV14" s="111"/>
      <c r="AW14" s="113"/>
      <c r="AX14" s="114"/>
      <c r="AY14" s="114"/>
    </row>
    <row r="15">
      <c r="A15" s="109" t="s">
        <v>106</v>
      </c>
      <c r="B15" s="68" t="s">
        <v>107</v>
      </c>
      <c r="C15" s="37" t="s">
        <v>72</v>
      </c>
      <c r="D15" s="37" t="s">
        <v>72</v>
      </c>
      <c r="E15" s="37" t="s">
        <v>72</v>
      </c>
      <c r="F15" s="37" t="s">
        <v>72</v>
      </c>
      <c r="G15" s="37" t="s">
        <v>72</v>
      </c>
      <c r="H15" s="37" t="s">
        <v>72</v>
      </c>
      <c r="I15" s="37" t="s">
        <v>72</v>
      </c>
      <c r="J15" s="37" t="s">
        <v>72</v>
      </c>
      <c r="K15" s="110" t="s">
        <v>78</v>
      </c>
      <c r="L15" s="111"/>
      <c r="M15" s="37" t="s">
        <v>72</v>
      </c>
      <c r="N15" s="37" t="s">
        <v>72</v>
      </c>
      <c r="O15" s="37" t="s">
        <v>72</v>
      </c>
      <c r="P15" s="37" t="s">
        <v>72</v>
      </c>
      <c r="Q15" s="37" t="s">
        <v>72</v>
      </c>
      <c r="R15" s="37" t="s">
        <v>72</v>
      </c>
      <c r="S15" s="37" t="s">
        <v>72</v>
      </c>
      <c r="T15" s="37" t="s">
        <v>72</v>
      </c>
      <c r="U15" s="110" t="s">
        <v>78</v>
      </c>
      <c r="V15" s="111"/>
      <c r="W15" s="37" t="s">
        <v>72</v>
      </c>
      <c r="X15" s="37" t="s">
        <v>72</v>
      </c>
      <c r="Y15" s="37" t="s">
        <v>72</v>
      </c>
      <c r="Z15" s="37" t="s">
        <v>72</v>
      </c>
      <c r="AA15" s="37" t="s">
        <v>72</v>
      </c>
      <c r="AB15" s="37" t="s">
        <v>72</v>
      </c>
      <c r="AC15" s="37" t="s">
        <v>72</v>
      </c>
      <c r="AD15" s="37" t="s">
        <v>72</v>
      </c>
      <c r="AE15" s="110" t="s">
        <v>78</v>
      </c>
      <c r="AF15" s="111"/>
      <c r="AG15" s="37" t="s">
        <v>72</v>
      </c>
      <c r="AH15" s="37" t="s">
        <v>72</v>
      </c>
      <c r="AI15" s="37" t="s">
        <v>72</v>
      </c>
      <c r="AJ15" s="37" t="s">
        <v>72</v>
      </c>
      <c r="AK15" s="37" t="s">
        <v>72</v>
      </c>
      <c r="AL15" s="37" t="s">
        <v>72</v>
      </c>
      <c r="AM15" s="37" t="s">
        <v>72</v>
      </c>
      <c r="AN15" s="37" t="s">
        <v>72</v>
      </c>
      <c r="AO15" s="37" t="s">
        <v>72</v>
      </c>
      <c r="AP15" s="37" t="s">
        <v>72</v>
      </c>
      <c r="AQ15" s="110" t="s">
        <v>78</v>
      </c>
      <c r="AR15" s="111"/>
      <c r="AS15" s="110" t="s">
        <v>78</v>
      </c>
      <c r="AT15" s="111"/>
      <c r="AU15" s="112" t="s">
        <v>125</v>
      </c>
      <c r="AV15" s="71" t="s">
        <v>109</v>
      </c>
      <c r="AW15" s="113"/>
      <c r="AX15" s="114"/>
      <c r="AY15" s="114"/>
    </row>
    <row r="16">
      <c r="A16" s="109" t="s">
        <v>110</v>
      </c>
      <c r="B16" s="36" t="s">
        <v>111</v>
      </c>
      <c r="C16" s="37" t="s">
        <v>72</v>
      </c>
      <c r="D16" s="37" t="s">
        <v>72</v>
      </c>
      <c r="E16" s="37" t="s">
        <v>72</v>
      </c>
      <c r="F16" s="37" t="s">
        <v>72</v>
      </c>
      <c r="G16" s="37" t="s">
        <v>72</v>
      </c>
      <c r="H16" s="37" t="s">
        <v>72</v>
      </c>
      <c r="I16" s="37" t="s">
        <v>72</v>
      </c>
      <c r="J16" s="37" t="s">
        <v>72</v>
      </c>
      <c r="K16" s="110" t="s">
        <v>78</v>
      </c>
      <c r="L16" s="111"/>
      <c r="M16" s="37" t="s">
        <v>72</v>
      </c>
      <c r="N16" s="37" t="s">
        <v>72</v>
      </c>
      <c r="O16" s="37" t="s">
        <v>72</v>
      </c>
      <c r="P16" s="37" t="s">
        <v>72</v>
      </c>
      <c r="Q16" s="37" t="s">
        <v>72</v>
      </c>
      <c r="R16" s="37" t="s">
        <v>72</v>
      </c>
      <c r="S16" s="37" t="s">
        <v>72</v>
      </c>
      <c r="T16" s="37" t="s">
        <v>72</v>
      </c>
      <c r="U16" s="110" t="s">
        <v>78</v>
      </c>
      <c r="V16" s="111"/>
      <c r="W16" s="37" t="s">
        <v>72</v>
      </c>
      <c r="X16" s="37" t="s">
        <v>72</v>
      </c>
      <c r="Y16" s="37" t="s">
        <v>72</v>
      </c>
      <c r="Z16" s="37" t="s">
        <v>72</v>
      </c>
      <c r="AA16" s="37" t="s">
        <v>72</v>
      </c>
      <c r="AB16" s="37" t="s">
        <v>72</v>
      </c>
      <c r="AC16" s="37" t="s">
        <v>72</v>
      </c>
      <c r="AD16" s="37" t="s">
        <v>72</v>
      </c>
      <c r="AE16" s="110" t="s">
        <v>78</v>
      </c>
      <c r="AF16" s="111"/>
      <c r="AG16" s="37" t="s">
        <v>72</v>
      </c>
      <c r="AH16" s="37" t="s">
        <v>72</v>
      </c>
      <c r="AI16" s="37" t="s">
        <v>72</v>
      </c>
      <c r="AJ16" s="37" t="s">
        <v>72</v>
      </c>
      <c r="AK16" s="37" t="s">
        <v>72</v>
      </c>
      <c r="AL16" s="37" t="s">
        <v>72</v>
      </c>
      <c r="AM16" s="37" t="s">
        <v>72</v>
      </c>
      <c r="AN16" s="37" t="s">
        <v>72</v>
      </c>
      <c r="AO16" s="37" t="s">
        <v>72</v>
      </c>
      <c r="AP16" s="37" t="s">
        <v>72</v>
      </c>
      <c r="AQ16" s="110" t="s">
        <v>78</v>
      </c>
      <c r="AR16" s="111"/>
      <c r="AS16" s="110" t="s">
        <v>78</v>
      </c>
      <c r="AT16" s="111"/>
      <c r="AU16" s="112" t="s">
        <v>125</v>
      </c>
      <c r="AV16" s="71" t="s">
        <v>112</v>
      </c>
      <c r="AW16" s="113"/>
      <c r="AX16" s="114"/>
      <c r="AY16" s="114"/>
    </row>
    <row r="17">
      <c r="A17" s="109" t="s">
        <v>113</v>
      </c>
      <c r="B17" s="68" t="s">
        <v>114</v>
      </c>
      <c r="C17" s="37" t="s">
        <v>72</v>
      </c>
      <c r="D17" s="37" t="s">
        <v>72</v>
      </c>
      <c r="E17" s="37" t="s">
        <v>72</v>
      </c>
      <c r="F17" s="37" t="s">
        <v>72</v>
      </c>
      <c r="G17" s="37" t="s">
        <v>72</v>
      </c>
      <c r="H17" s="37" t="s">
        <v>72</v>
      </c>
      <c r="I17" s="37" t="s">
        <v>72</v>
      </c>
      <c r="J17" s="37" t="s">
        <v>72</v>
      </c>
      <c r="K17" s="110" t="s">
        <v>78</v>
      </c>
      <c r="L17" s="111"/>
      <c r="M17" s="37" t="s">
        <v>72</v>
      </c>
      <c r="N17" s="37" t="s">
        <v>72</v>
      </c>
      <c r="O17" s="37" t="s">
        <v>72</v>
      </c>
      <c r="P17" s="37" t="s">
        <v>72</v>
      </c>
      <c r="Q17" s="37" t="s">
        <v>72</v>
      </c>
      <c r="R17" s="37" t="s">
        <v>72</v>
      </c>
      <c r="S17" s="37" t="s">
        <v>72</v>
      </c>
      <c r="T17" s="37" t="s">
        <v>72</v>
      </c>
      <c r="U17" s="110" t="s">
        <v>78</v>
      </c>
      <c r="V17" s="111"/>
      <c r="W17" s="37" t="s">
        <v>72</v>
      </c>
      <c r="X17" s="37" t="s">
        <v>72</v>
      </c>
      <c r="Y17" s="37" t="s">
        <v>72</v>
      </c>
      <c r="Z17" s="37" t="s">
        <v>72</v>
      </c>
      <c r="AA17" s="37" t="s">
        <v>72</v>
      </c>
      <c r="AB17" s="37" t="s">
        <v>72</v>
      </c>
      <c r="AC17" s="37" t="s">
        <v>72</v>
      </c>
      <c r="AD17" s="37" t="s">
        <v>72</v>
      </c>
      <c r="AE17" s="110" t="s">
        <v>78</v>
      </c>
      <c r="AF17" s="111"/>
      <c r="AG17" s="37" t="s">
        <v>72</v>
      </c>
      <c r="AH17" s="37" t="s">
        <v>72</v>
      </c>
      <c r="AI17" s="37" t="s">
        <v>72</v>
      </c>
      <c r="AJ17" s="37" t="s">
        <v>72</v>
      </c>
      <c r="AK17" s="37" t="s">
        <v>72</v>
      </c>
      <c r="AL17" s="37" t="s">
        <v>72</v>
      </c>
      <c r="AM17" s="37" t="s">
        <v>72</v>
      </c>
      <c r="AN17" s="37" t="s">
        <v>72</v>
      </c>
      <c r="AO17" s="37" t="s">
        <v>72</v>
      </c>
      <c r="AP17" s="37" t="s">
        <v>72</v>
      </c>
      <c r="AQ17" s="110" t="s">
        <v>78</v>
      </c>
      <c r="AR17" s="111"/>
      <c r="AS17" s="110" t="s">
        <v>78</v>
      </c>
      <c r="AT17" s="111"/>
      <c r="AU17" s="112" t="s">
        <v>125</v>
      </c>
      <c r="AV17" s="71" t="s">
        <v>73</v>
      </c>
      <c r="AW17" s="113"/>
      <c r="AX17" s="114"/>
      <c r="AY17" s="114"/>
    </row>
    <row r="18">
      <c r="A18" s="109" t="s">
        <v>118</v>
      </c>
      <c r="B18" s="68" t="s">
        <v>119</v>
      </c>
      <c r="C18" s="37" t="s">
        <v>72</v>
      </c>
      <c r="D18" s="37">
        <v>2.0</v>
      </c>
      <c r="E18" s="37" t="s">
        <v>72</v>
      </c>
      <c r="F18" s="37" t="s">
        <v>72</v>
      </c>
      <c r="G18" s="37" t="s">
        <v>72</v>
      </c>
      <c r="H18" s="37" t="s">
        <v>72</v>
      </c>
      <c r="I18" s="37" t="s">
        <v>72</v>
      </c>
      <c r="J18" s="37" t="s">
        <v>72</v>
      </c>
      <c r="K18" s="110" t="s">
        <v>78</v>
      </c>
      <c r="L18" s="111"/>
      <c r="M18" s="37" t="s">
        <v>72</v>
      </c>
      <c r="N18" s="37" t="s">
        <v>72</v>
      </c>
      <c r="O18" s="37" t="s">
        <v>72</v>
      </c>
      <c r="P18" s="37" t="s">
        <v>72</v>
      </c>
      <c r="Q18" s="37" t="s">
        <v>72</v>
      </c>
      <c r="R18" s="37" t="s">
        <v>72</v>
      </c>
      <c r="S18" s="37" t="s">
        <v>72</v>
      </c>
      <c r="T18" s="37" t="s">
        <v>72</v>
      </c>
      <c r="U18" s="110" t="s">
        <v>78</v>
      </c>
      <c r="V18" s="111"/>
      <c r="W18" s="37" t="s">
        <v>72</v>
      </c>
      <c r="X18" s="37" t="s">
        <v>72</v>
      </c>
      <c r="Y18" s="37" t="s">
        <v>72</v>
      </c>
      <c r="Z18" s="37" t="s">
        <v>72</v>
      </c>
      <c r="AA18" s="37" t="s">
        <v>72</v>
      </c>
      <c r="AB18" s="37" t="s">
        <v>72</v>
      </c>
      <c r="AC18" s="37" t="s">
        <v>72</v>
      </c>
      <c r="AD18" s="37" t="s">
        <v>72</v>
      </c>
      <c r="AE18" s="110" t="s">
        <v>78</v>
      </c>
      <c r="AF18" s="111"/>
      <c r="AG18" s="37" t="s">
        <v>72</v>
      </c>
      <c r="AH18" s="37" t="s">
        <v>72</v>
      </c>
      <c r="AI18" s="37" t="s">
        <v>72</v>
      </c>
      <c r="AJ18" s="37" t="s">
        <v>72</v>
      </c>
      <c r="AK18" s="37" t="s">
        <v>72</v>
      </c>
      <c r="AL18" s="37" t="s">
        <v>72</v>
      </c>
      <c r="AM18" s="37" t="s">
        <v>72</v>
      </c>
      <c r="AN18" s="37" t="s">
        <v>72</v>
      </c>
      <c r="AO18" s="37" t="s">
        <v>72</v>
      </c>
      <c r="AP18" s="37" t="s">
        <v>72</v>
      </c>
      <c r="AQ18" s="110" t="s">
        <v>78</v>
      </c>
      <c r="AR18" s="111"/>
      <c r="AS18" s="110" t="s">
        <v>78</v>
      </c>
      <c r="AT18" s="111"/>
      <c r="AU18" s="112" t="s">
        <v>125</v>
      </c>
      <c r="AV18" s="71" t="s">
        <v>120</v>
      </c>
      <c r="AW18" s="113"/>
      <c r="AX18" s="114"/>
      <c r="AY18" s="114"/>
    </row>
    <row r="19">
      <c r="A19" s="109" t="s">
        <v>122</v>
      </c>
      <c r="B19" s="36" t="s">
        <v>123</v>
      </c>
      <c r="C19" s="37" t="s">
        <v>72</v>
      </c>
      <c r="D19" s="37" t="s">
        <v>72</v>
      </c>
      <c r="E19" s="37" t="s">
        <v>72</v>
      </c>
      <c r="F19" s="37" t="s">
        <v>72</v>
      </c>
      <c r="G19" s="37" t="s">
        <v>72</v>
      </c>
      <c r="H19" s="37" t="s">
        <v>72</v>
      </c>
      <c r="I19" s="37" t="s">
        <v>72</v>
      </c>
      <c r="J19" s="37" t="s">
        <v>72</v>
      </c>
      <c r="K19" s="110" t="s">
        <v>78</v>
      </c>
      <c r="L19" s="111"/>
      <c r="M19" s="37" t="s">
        <v>72</v>
      </c>
      <c r="N19" s="37" t="s">
        <v>72</v>
      </c>
      <c r="O19" s="37" t="s">
        <v>72</v>
      </c>
      <c r="P19" s="37" t="s">
        <v>72</v>
      </c>
      <c r="Q19" s="37" t="s">
        <v>72</v>
      </c>
      <c r="R19" s="37" t="s">
        <v>72</v>
      </c>
      <c r="S19" s="37" t="s">
        <v>72</v>
      </c>
      <c r="T19" s="37" t="s">
        <v>72</v>
      </c>
      <c r="U19" s="110" t="s">
        <v>78</v>
      </c>
      <c r="V19" s="111"/>
      <c r="W19" s="37" t="s">
        <v>72</v>
      </c>
      <c r="X19" s="37" t="s">
        <v>72</v>
      </c>
      <c r="Y19" s="37" t="s">
        <v>72</v>
      </c>
      <c r="Z19" s="37" t="s">
        <v>72</v>
      </c>
      <c r="AA19" s="37" t="s">
        <v>72</v>
      </c>
      <c r="AB19" s="37" t="s">
        <v>72</v>
      </c>
      <c r="AC19" s="37" t="s">
        <v>72</v>
      </c>
      <c r="AD19" s="37" t="s">
        <v>72</v>
      </c>
      <c r="AE19" s="110" t="s">
        <v>78</v>
      </c>
      <c r="AF19" s="111"/>
      <c r="AG19" s="37" t="s">
        <v>72</v>
      </c>
      <c r="AH19" s="37" t="s">
        <v>72</v>
      </c>
      <c r="AI19" s="37" t="s">
        <v>72</v>
      </c>
      <c r="AJ19" s="37" t="s">
        <v>72</v>
      </c>
      <c r="AK19" s="37" t="s">
        <v>72</v>
      </c>
      <c r="AL19" s="37" t="s">
        <v>72</v>
      </c>
      <c r="AM19" s="37" t="s">
        <v>72</v>
      </c>
      <c r="AN19" s="37" t="s">
        <v>72</v>
      </c>
      <c r="AO19" s="37" t="s">
        <v>72</v>
      </c>
      <c r="AP19" s="37" t="s">
        <v>72</v>
      </c>
      <c r="AQ19" s="110" t="s">
        <v>78</v>
      </c>
      <c r="AR19" s="111"/>
      <c r="AS19" s="110" t="s">
        <v>78</v>
      </c>
      <c r="AT19" s="111"/>
      <c r="AU19" s="112" t="s">
        <v>125</v>
      </c>
      <c r="AV19" s="71" t="s">
        <v>109</v>
      </c>
      <c r="AW19" s="113"/>
      <c r="AX19" s="114"/>
      <c r="AY19" s="114"/>
    </row>
    <row r="20">
      <c r="A20" s="109" t="s">
        <v>126</v>
      </c>
      <c r="B20" s="36" t="s">
        <v>102</v>
      </c>
      <c r="C20" s="113"/>
      <c r="D20" s="37">
        <v>2.0</v>
      </c>
      <c r="E20" s="37">
        <v>3.0</v>
      </c>
      <c r="F20" s="37" t="s">
        <v>72</v>
      </c>
      <c r="G20" s="37" t="s">
        <v>72</v>
      </c>
      <c r="H20" s="37" t="s">
        <v>72</v>
      </c>
      <c r="I20" s="37" t="s">
        <v>72</v>
      </c>
      <c r="J20" s="37" t="s">
        <v>72</v>
      </c>
      <c r="K20" s="110" t="s">
        <v>78</v>
      </c>
      <c r="L20" s="110">
        <v>3.0</v>
      </c>
      <c r="M20" s="37" t="s">
        <v>72</v>
      </c>
      <c r="N20" s="37" t="s">
        <v>72</v>
      </c>
      <c r="O20" s="37">
        <v>2.0</v>
      </c>
      <c r="P20" s="113"/>
      <c r="Q20" s="37" t="s">
        <v>72</v>
      </c>
      <c r="R20" s="37" t="s">
        <v>72</v>
      </c>
      <c r="S20" s="37" t="s">
        <v>72</v>
      </c>
      <c r="T20" s="37" t="s">
        <v>72</v>
      </c>
      <c r="U20" s="110" t="s">
        <v>78</v>
      </c>
      <c r="V20" s="110">
        <v>3.0</v>
      </c>
      <c r="W20" s="37" t="s">
        <v>72</v>
      </c>
      <c r="X20" s="37" t="s">
        <v>72</v>
      </c>
      <c r="Y20" s="37" t="s">
        <v>72</v>
      </c>
      <c r="Z20" s="37" t="s">
        <v>72</v>
      </c>
      <c r="AA20" s="37" t="s">
        <v>72</v>
      </c>
      <c r="AB20" s="37" t="s">
        <v>72</v>
      </c>
      <c r="AC20" s="37"/>
      <c r="AD20" s="113"/>
      <c r="AE20" s="110" t="s">
        <v>78</v>
      </c>
      <c r="AF20" s="110">
        <v>3.0</v>
      </c>
      <c r="AG20" s="37">
        <v>2.0</v>
      </c>
      <c r="AH20" s="113"/>
      <c r="AI20" s="113"/>
      <c r="AJ20" s="37" t="s">
        <v>72</v>
      </c>
      <c r="AK20" s="37">
        <v>2.0</v>
      </c>
      <c r="AL20" s="37" t="s">
        <v>72</v>
      </c>
      <c r="AM20" s="37">
        <v>3.0</v>
      </c>
      <c r="AN20" s="37">
        <v>5.0</v>
      </c>
      <c r="AO20" s="37">
        <v>5.0</v>
      </c>
      <c r="AP20" s="113"/>
      <c r="AQ20" s="110">
        <v>3.0</v>
      </c>
      <c r="AR20" s="111"/>
      <c r="AS20" s="110">
        <v>3.0</v>
      </c>
      <c r="AT20" s="111"/>
      <c r="AU20" s="110">
        <v>3.0</v>
      </c>
      <c r="AV20" s="111"/>
      <c r="AW20" s="113"/>
      <c r="AX20" s="114"/>
      <c r="AY20" s="114"/>
    </row>
    <row r="21">
      <c r="A21" s="109" t="s">
        <v>128</v>
      </c>
      <c r="B21" s="36" t="s">
        <v>108</v>
      </c>
      <c r="C21" s="113"/>
      <c r="D21" s="37">
        <v>2.0</v>
      </c>
      <c r="E21" s="37" t="s">
        <v>72</v>
      </c>
      <c r="F21" s="37" t="s">
        <v>72</v>
      </c>
      <c r="G21" s="37">
        <v>2.0</v>
      </c>
      <c r="H21" s="37" t="s">
        <v>72</v>
      </c>
      <c r="I21" s="37">
        <v>3.0</v>
      </c>
      <c r="J21" s="37" t="s">
        <v>72</v>
      </c>
      <c r="K21" s="110">
        <v>3.0</v>
      </c>
      <c r="L21" s="111"/>
      <c r="M21" s="113"/>
      <c r="N21" s="37" t="s">
        <v>72</v>
      </c>
      <c r="O21" s="37">
        <v>3.0</v>
      </c>
      <c r="P21" s="113"/>
      <c r="Q21" s="37" t="s">
        <v>72</v>
      </c>
      <c r="R21" s="37">
        <v>3.0</v>
      </c>
      <c r="S21" s="37" t="s">
        <v>72</v>
      </c>
      <c r="T21" s="37">
        <v>3.0</v>
      </c>
      <c r="U21" s="110">
        <v>3.0</v>
      </c>
      <c r="V21" s="111"/>
      <c r="W21" s="37">
        <v>2.0</v>
      </c>
      <c r="X21" s="37" t="s">
        <v>72</v>
      </c>
      <c r="Y21" s="37" t="s">
        <v>72</v>
      </c>
      <c r="Z21" s="37" t="s">
        <v>72</v>
      </c>
      <c r="AA21" s="37">
        <v>2.0</v>
      </c>
      <c r="AB21" s="37" t="s">
        <v>72</v>
      </c>
      <c r="AC21" s="113"/>
      <c r="AD21" s="113"/>
      <c r="AE21" s="110" t="s">
        <v>78</v>
      </c>
      <c r="AF21" s="110">
        <v>3.0</v>
      </c>
      <c r="AG21" s="37">
        <v>2.0</v>
      </c>
      <c r="AH21" s="113"/>
      <c r="AI21" s="113"/>
      <c r="AJ21" s="37" t="s">
        <v>72</v>
      </c>
      <c r="AK21" s="37">
        <v>3.0</v>
      </c>
      <c r="AL21" s="37" t="s">
        <v>72</v>
      </c>
      <c r="AM21" s="37">
        <v>2.0</v>
      </c>
      <c r="AN21" s="37">
        <v>2.0</v>
      </c>
      <c r="AO21" s="37">
        <v>5.0</v>
      </c>
      <c r="AP21" s="113"/>
      <c r="AQ21" s="110">
        <v>3.0</v>
      </c>
      <c r="AR21" s="111"/>
      <c r="AS21" s="110">
        <v>3.0</v>
      </c>
      <c r="AT21" s="111"/>
      <c r="AU21" s="110">
        <v>3.0</v>
      </c>
      <c r="AV21" s="111"/>
      <c r="AW21" s="113"/>
      <c r="AX21" s="114"/>
      <c r="AY21" s="114"/>
    </row>
    <row r="22">
      <c r="A22" s="109" t="s">
        <v>131</v>
      </c>
      <c r="B22" s="36" t="s">
        <v>115</v>
      </c>
      <c r="C22" s="113"/>
      <c r="D22" s="37" t="s">
        <v>72</v>
      </c>
      <c r="E22" s="37" t="s">
        <v>72</v>
      </c>
      <c r="F22" s="37" t="s">
        <v>72</v>
      </c>
      <c r="G22" s="37">
        <v>5.0</v>
      </c>
      <c r="H22" s="37" t="s">
        <v>72</v>
      </c>
      <c r="I22" s="37">
        <v>2.0</v>
      </c>
      <c r="J22" s="37">
        <v>5.0</v>
      </c>
      <c r="K22" s="110">
        <v>4.0</v>
      </c>
      <c r="L22" s="111"/>
      <c r="M22" s="37" t="s">
        <v>72</v>
      </c>
      <c r="N22" s="37" t="s">
        <v>72</v>
      </c>
      <c r="O22" s="37" t="s">
        <v>72</v>
      </c>
      <c r="P22" s="37" t="s">
        <v>72</v>
      </c>
      <c r="Q22" s="37" t="s">
        <v>72</v>
      </c>
      <c r="R22" s="37" t="s">
        <v>72</v>
      </c>
      <c r="S22" s="37">
        <v>5.0</v>
      </c>
      <c r="T22" s="37" t="s">
        <v>72</v>
      </c>
      <c r="U22" s="110" t="s">
        <v>78</v>
      </c>
      <c r="V22" s="110">
        <v>4.0</v>
      </c>
      <c r="W22" s="37" t="s">
        <v>72</v>
      </c>
      <c r="X22" s="113"/>
      <c r="Y22" s="113"/>
      <c r="Z22" s="37" t="s">
        <v>72</v>
      </c>
      <c r="AA22" s="37" t="s">
        <v>72</v>
      </c>
      <c r="AB22" s="37" t="s">
        <v>72</v>
      </c>
      <c r="AC22" s="37" t="s">
        <v>72</v>
      </c>
      <c r="AD22" s="37" t="s">
        <v>72</v>
      </c>
      <c r="AE22" s="110" t="s">
        <v>78</v>
      </c>
      <c r="AF22" s="110">
        <v>3.0</v>
      </c>
      <c r="AG22" s="37">
        <v>2.0</v>
      </c>
      <c r="AH22" s="37" t="s">
        <v>72</v>
      </c>
      <c r="AI22" s="113"/>
      <c r="AJ22" s="113"/>
      <c r="AK22" s="37">
        <v>5.0</v>
      </c>
      <c r="AL22" s="37" t="s">
        <v>72</v>
      </c>
      <c r="AM22" s="37">
        <v>5.0</v>
      </c>
      <c r="AN22" s="37">
        <v>5.0</v>
      </c>
      <c r="AO22" s="37">
        <v>5.0</v>
      </c>
      <c r="AP22" s="113"/>
      <c r="AQ22" s="110">
        <v>4.0</v>
      </c>
      <c r="AR22" s="111"/>
      <c r="AS22" s="110">
        <v>4.0</v>
      </c>
      <c r="AT22" s="111"/>
      <c r="AU22" s="110">
        <v>4.0</v>
      </c>
      <c r="AV22" s="111"/>
      <c r="AW22" s="113"/>
      <c r="AX22" s="114"/>
      <c r="AY22" s="114"/>
    </row>
    <row r="23">
      <c r="A23" s="68" t="s">
        <v>141</v>
      </c>
      <c r="B23" s="36" t="s">
        <v>121</v>
      </c>
      <c r="C23" s="113"/>
      <c r="D23" s="37"/>
      <c r="E23" s="37"/>
      <c r="F23" s="37"/>
      <c r="G23" s="37"/>
      <c r="H23" s="37"/>
      <c r="I23" s="37"/>
      <c r="J23" s="37"/>
      <c r="K23" s="110"/>
      <c r="L23" s="111"/>
      <c r="M23" s="37"/>
      <c r="N23" s="37"/>
      <c r="O23" s="37"/>
      <c r="P23" s="37"/>
      <c r="Q23" s="37"/>
      <c r="R23" s="37"/>
      <c r="S23" s="37"/>
      <c r="T23" s="37"/>
      <c r="U23" s="290"/>
      <c r="V23" s="290"/>
      <c r="W23" s="291"/>
      <c r="X23" s="114"/>
      <c r="Y23" s="114"/>
      <c r="Z23" s="291"/>
      <c r="AA23" s="291"/>
      <c r="AB23" s="291"/>
      <c r="AC23" s="291"/>
      <c r="AD23" s="291"/>
      <c r="AE23" s="290"/>
      <c r="AF23" s="290"/>
      <c r="AG23" s="291"/>
      <c r="AH23" s="291"/>
      <c r="AI23" s="114"/>
      <c r="AJ23" s="114"/>
      <c r="AK23" s="291"/>
      <c r="AL23" s="291"/>
      <c r="AM23" s="291"/>
      <c r="AN23" s="291"/>
      <c r="AO23" s="291"/>
      <c r="AP23" s="114"/>
      <c r="AQ23" s="290"/>
      <c r="AR23" s="292"/>
      <c r="AS23" s="290"/>
      <c r="AT23" s="292"/>
      <c r="AU23" s="290"/>
      <c r="AV23" s="292"/>
      <c r="AW23" s="114"/>
      <c r="AX23" s="114"/>
      <c r="AY23" s="114"/>
    </row>
    <row r="24">
      <c r="A24" s="143" t="s">
        <v>37</v>
      </c>
      <c r="B24" s="143" t="s">
        <v>132</v>
      </c>
      <c r="C24" s="144" t="s">
        <v>133</v>
      </c>
      <c r="D24" s="146" t="s">
        <v>134</v>
      </c>
      <c r="E24" s="20"/>
      <c r="F24" s="20"/>
      <c r="G24" s="20"/>
      <c r="H24" s="20"/>
      <c r="I24" s="20"/>
      <c r="J24" s="20"/>
      <c r="K24" s="20"/>
      <c r="L24" s="23"/>
      <c r="M24" s="146" t="s">
        <v>135</v>
      </c>
      <c r="N24" s="20"/>
      <c r="O24" s="20"/>
      <c r="P24" s="20"/>
      <c r="Q24" s="20"/>
      <c r="R24" s="20"/>
      <c r="S24" s="20"/>
      <c r="T24" s="23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</row>
    <row r="25">
      <c r="A25" s="149">
        <v>1.0</v>
      </c>
      <c r="B25" s="150">
        <v>45943.0</v>
      </c>
      <c r="C25" s="151">
        <v>2.0</v>
      </c>
      <c r="D25" s="152" t="s">
        <v>317</v>
      </c>
      <c r="E25" s="154"/>
      <c r="F25" s="154"/>
      <c r="G25" s="154"/>
      <c r="H25" s="154"/>
      <c r="I25" s="154"/>
      <c r="J25" s="154"/>
      <c r="K25" s="154"/>
      <c r="L25" s="155"/>
      <c r="M25" s="156"/>
      <c r="N25" s="154"/>
      <c r="O25" s="154"/>
      <c r="P25" s="154"/>
      <c r="Q25" s="154"/>
      <c r="R25" s="154"/>
      <c r="S25" s="154"/>
      <c r="T25" s="155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</row>
    <row r="26">
      <c r="A26" s="149">
        <v>2.0</v>
      </c>
      <c r="B26" s="150">
        <v>45945.0</v>
      </c>
      <c r="C26" s="151">
        <v>2.0</v>
      </c>
      <c r="D26" s="157" t="s">
        <v>318</v>
      </c>
      <c r="E26" s="159"/>
      <c r="F26" s="159"/>
      <c r="G26" s="159"/>
      <c r="H26" s="159"/>
      <c r="I26" s="159"/>
      <c r="J26" s="159"/>
      <c r="K26" s="159"/>
      <c r="L26" s="160"/>
      <c r="M26" s="161"/>
      <c r="N26" s="159"/>
      <c r="O26" s="159"/>
      <c r="P26" s="159"/>
      <c r="Q26" s="159"/>
      <c r="R26" s="159"/>
      <c r="S26" s="159"/>
      <c r="T26" s="160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</row>
    <row r="27">
      <c r="A27" s="149">
        <v>3.0</v>
      </c>
      <c r="B27" s="150">
        <v>45947.0</v>
      </c>
      <c r="C27" s="151">
        <v>2.0</v>
      </c>
      <c r="D27" s="157" t="s">
        <v>319</v>
      </c>
      <c r="E27" s="159"/>
      <c r="F27" s="159"/>
      <c r="G27" s="159"/>
      <c r="H27" s="159"/>
      <c r="I27" s="159"/>
      <c r="J27" s="159"/>
      <c r="K27" s="159"/>
      <c r="L27" s="160"/>
      <c r="M27" s="161"/>
      <c r="N27" s="159"/>
      <c r="O27" s="159"/>
      <c r="P27" s="159"/>
      <c r="Q27" s="159"/>
      <c r="R27" s="159"/>
      <c r="S27" s="159"/>
      <c r="T27" s="160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</row>
    <row r="28">
      <c r="A28" s="149">
        <v>4.0</v>
      </c>
      <c r="B28" s="150">
        <v>45948.0</v>
      </c>
      <c r="C28" s="151">
        <v>2.0</v>
      </c>
      <c r="D28" s="157" t="s">
        <v>320</v>
      </c>
      <c r="E28" s="159"/>
      <c r="F28" s="159"/>
      <c r="G28" s="159"/>
      <c r="H28" s="159"/>
      <c r="I28" s="159"/>
      <c r="J28" s="159"/>
      <c r="K28" s="159"/>
      <c r="L28" s="160"/>
      <c r="M28" s="161"/>
      <c r="N28" s="159"/>
      <c r="O28" s="159"/>
      <c r="P28" s="159"/>
      <c r="Q28" s="159"/>
      <c r="R28" s="159"/>
      <c r="S28" s="159"/>
      <c r="T28" s="160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</row>
    <row r="29">
      <c r="A29" s="149">
        <v>5.0</v>
      </c>
      <c r="B29" s="150">
        <v>45950.0</v>
      </c>
      <c r="C29" s="151">
        <v>2.0</v>
      </c>
      <c r="D29" s="157" t="s">
        <v>321</v>
      </c>
      <c r="E29" s="159"/>
      <c r="F29" s="159"/>
      <c r="G29" s="159"/>
      <c r="H29" s="159"/>
      <c r="I29" s="159"/>
      <c r="J29" s="159"/>
      <c r="K29" s="159"/>
      <c r="L29" s="160"/>
      <c r="M29" s="161"/>
      <c r="N29" s="159"/>
      <c r="O29" s="159"/>
      <c r="P29" s="159"/>
      <c r="Q29" s="159"/>
      <c r="R29" s="159"/>
      <c r="S29" s="159"/>
      <c r="T29" s="160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</row>
    <row r="30">
      <c r="A30" s="149">
        <v>6.0</v>
      </c>
      <c r="B30" s="150">
        <v>45952.0</v>
      </c>
      <c r="C30" s="5">
        <v>2.0</v>
      </c>
      <c r="D30" s="169" t="s">
        <v>322</v>
      </c>
      <c r="E30" s="20"/>
      <c r="F30" s="20"/>
      <c r="G30" s="20"/>
      <c r="H30" s="20"/>
      <c r="I30" s="20"/>
      <c r="J30" s="20"/>
      <c r="K30" s="20"/>
      <c r="L30" s="23"/>
      <c r="M30" s="170"/>
      <c r="N30" s="20"/>
      <c r="O30" s="20"/>
      <c r="P30" s="20"/>
      <c r="Q30" s="20"/>
      <c r="R30" s="20"/>
      <c r="S30" s="20"/>
      <c r="T30" s="23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</row>
    <row r="31">
      <c r="A31" s="149"/>
      <c r="B31" s="164" t="s">
        <v>151</v>
      </c>
      <c r="C31" s="180">
        <v>12.0</v>
      </c>
      <c r="D31" s="177"/>
      <c r="E31" s="177"/>
      <c r="F31" s="177"/>
      <c r="G31" s="177"/>
      <c r="H31" s="177"/>
      <c r="I31" s="177"/>
      <c r="J31" s="177"/>
      <c r="K31" s="177"/>
      <c r="L31" s="177"/>
      <c r="M31" s="178"/>
      <c r="N31" s="178"/>
      <c r="O31" s="178"/>
      <c r="P31" s="178"/>
      <c r="Q31" s="178"/>
      <c r="R31" s="178"/>
      <c r="S31" s="178"/>
      <c r="T31" s="178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</row>
    <row r="32">
      <c r="A32" s="149">
        <v>7.0</v>
      </c>
      <c r="B32" s="150">
        <v>45954.0</v>
      </c>
      <c r="C32" s="5">
        <v>2.0</v>
      </c>
      <c r="D32" s="169" t="s">
        <v>323</v>
      </c>
      <c r="E32" s="20"/>
      <c r="F32" s="20"/>
      <c r="G32" s="20"/>
      <c r="H32" s="20"/>
      <c r="I32" s="20"/>
      <c r="J32" s="20"/>
      <c r="K32" s="20"/>
      <c r="L32" s="23"/>
      <c r="M32" s="170"/>
      <c r="N32" s="20"/>
      <c r="O32" s="20"/>
      <c r="P32" s="20"/>
      <c r="Q32" s="20"/>
      <c r="R32" s="20"/>
      <c r="S32" s="20"/>
      <c r="T32" s="23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</row>
    <row r="33">
      <c r="A33" s="149">
        <v>8.0</v>
      </c>
      <c r="B33" s="150">
        <v>45957.0</v>
      </c>
      <c r="C33" s="5">
        <v>2.0</v>
      </c>
      <c r="D33" s="169" t="s">
        <v>324</v>
      </c>
      <c r="E33" s="20"/>
      <c r="F33" s="20"/>
      <c r="G33" s="20"/>
      <c r="H33" s="20"/>
      <c r="I33" s="20"/>
      <c r="J33" s="20"/>
      <c r="K33" s="20"/>
      <c r="L33" s="23"/>
      <c r="M33" s="170"/>
      <c r="N33" s="20"/>
      <c r="O33" s="20"/>
      <c r="P33" s="20"/>
      <c r="Q33" s="20"/>
      <c r="R33" s="20"/>
      <c r="S33" s="20"/>
      <c r="T33" s="23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</row>
    <row r="34">
      <c r="A34" s="149">
        <v>9.0</v>
      </c>
      <c r="B34" s="150">
        <v>45959.0</v>
      </c>
      <c r="C34" s="5">
        <v>2.0</v>
      </c>
      <c r="D34" s="169" t="s">
        <v>325</v>
      </c>
      <c r="E34" s="20"/>
      <c r="F34" s="20"/>
      <c r="G34" s="20"/>
      <c r="H34" s="20"/>
      <c r="I34" s="20"/>
      <c r="J34" s="20"/>
      <c r="K34" s="20"/>
      <c r="L34" s="23"/>
      <c r="M34" s="170"/>
      <c r="N34" s="20"/>
      <c r="O34" s="20"/>
      <c r="P34" s="20"/>
      <c r="Q34" s="20"/>
      <c r="R34" s="20"/>
      <c r="S34" s="20"/>
      <c r="T34" s="23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</row>
    <row r="35">
      <c r="A35" s="149">
        <v>10.0</v>
      </c>
      <c r="B35" s="150">
        <v>45961.0</v>
      </c>
      <c r="C35" s="151">
        <v>2.0</v>
      </c>
      <c r="D35" s="152" t="s">
        <v>326</v>
      </c>
      <c r="E35" s="154"/>
      <c r="F35" s="154"/>
      <c r="G35" s="154"/>
      <c r="H35" s="154"/>
      <c r="I35" s="154"/>
      <c r="J35" s="154"/>
      <c r="K35" s="154"/>
      <c r="L35" s="155"/>
      <c r="M35" s="156"/>
      <c r="N35" s="154"/>
      <c r="O35" s="154"/>
      <c r="P35" s="154"/>
      <c r="Q35" s="154"/>
      <c r="R35" s="154"/>
      <c r="S35" s="154"/>
      <c r="T35" s="155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</row>
    <row r="36">
      <c r="A36" s="149">
        <v>11.0</v>
      </c>
      <c r="B36" s="150">
        <v>45964.0</v>
      </c>
      <c r="C36" s="151">
        <v>2.0</v>
      </c>
      <c r="D36" s="157" t="s">
        <v>327</v>
      </c>
      <c r="E36" s="159"/>
      <c r="F36" s="159"/>
      <c r="G36" s="159"/>
      <c r="H36" s="159"/>
      <c r="I36" s="159"/>
      <c r="J36" s="159"/>
      <c r="K36" s="159"/>
      <c r="L36" s="160"/>
      <c r="M36" s="156"/>
      <c r="N36" s="154"/>
      <c r="O36" s="154"/>
      <c r="P36" s="154"/>
      <c r="Q36" s="154"/>
      <c r="R36" s="154"/>
      <c r="S36" s="154"/>
      <c r="T36" s="155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</row>
    <row r="37">
      <c r="A37" s="149">
        <v>12.0</v>
      </c>
      <c r="B37" s="150">
        <v>45966.0</v>
      </c>
      <c r="C37" s="151">
        <v>2.0</v>
      </c>
      <c r="D37" s="157" t="s">
        <v>328</v>
      </c>
      <c r="E37" s="159"/>
      <c r="F37" s="159"/>
      <c r="G37" s="159"/>
      <c r="H37" s="159"/>
      <c r="I37" s="159"/>
      <c r="J37" s="159"/>
      <c r="K37" s="159"/>
      <c r="L37" s="160"/>
      <c r="M37" s="156"/>
      <c r="N37" s="154"/>
      <c r="O37" s="154"/>
      <c r="P37" s="154"/>
      <c r="Q37" s="154"/>
      <c r="R37" s="154"/>
      <c r="S37" s="154"/>
      <c r="T37" s="155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</row>
    <row r="38">
      <c r="A38" s="149">
        <v>13.0</v>
      </c>
      <c r="B38" s="150">
        <v>45968.0</v>
      </c>
      <c r="C38" s="151">
        <v>2.0</v>
      </c>
      <c r="D38" s="169" t="s">
        <v>329</v>
      </c>
      <c r="E38" s="20"/>
      <c r="F38" s="20"/>
      <c r="G38" s="20"/>
      <c r="H38" s="20"/>
      <c r="I38" s="20"/>
      <c r="J38" s="20"/>
      <c r="K38" s="20"/>
      <c r="L38" s="23"/>
      <c r="M38" s="170"/>
      <c r="N38" s="20"/>
      <c r="O38" s="20"/>
      <c r="P38" s="20"/>
      <c r="Q38" s="20"/>
      <c r="R38" s="20"/>
      <c r="S38" s="20"/>
      <c r="T38" s="23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</row>
    <row r="39">
      <c r="A39" s="149">
        <v>14.0</v>
      </c>
      <c r="B39" s="150">
        <v>45971.0</v>
      </c>
      <c r="C39" s="5">
        <v>2.0</v>
      </c>
      <c r="D39" s="169" t="s">
        <v>330</v>
      </c>
      <c r="E39" s="20"/>
      <c r="F39" s="20"/>
      <c r="G39" s="20"/>
      <c r="H39" s="20"/>
      <c r="I39" s="20"/>
      <c r="J39" s="20"/>
      <c r="K39" s="20"/>
      <c r="L39" s="23"/>
      <c r="M39" s="170"/>
      <c r="N39" s="20"/>
      <c r="O39" s="20"/>
      <c r="P39" s="20"/>
      <c r="Q39" s="20"/>
      <c r="R39" s="20"/>
      <c r="S39" s="20"/>
      <c r="T39" s="23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</row>
    <row r="40">
      <c r="A40" s="149">
        <v>15.0</v>
      </c>
      <c r="B40" s="150">
        <v>45973.0</v>
      </c>
      <c r="C40" s="5">
        <v>2.0</v>
      </c>
      <c r="D40" s="169" t="s">
        <v>331</v>
      </c>
      <c r="E40" s="20"/>
      <c r="F40" s="20"/>
      <c r="G40" s="20"/>
      <c r="H40" s="20"/>
      <c r="I40" s="20"/>
      <c r="J40" s="20"/>
      <c r="K40" s="20"/>
      <c r="L40" s="23"/>
      <c r="M40" s="156"/>
      <c r="N40" s="154"/>
      <c r="O40" s="154"/>
      <c r="P40" s="154"/>
      <c r="Q40" s="154"/>
      <c r="R40" s="154"/>
      <c r="S40" s="154"/>
      <c r="T40" s="155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</row>
    <row r="41">
      <c r="A41" s="149">
        <v>16.0</v>
      </c>
      <c r="B41" s="150">
        <v>45975.0</v>
      </c>
      <c r="C41" s="5">
        <v>2.0</v>
      </c>
      <c r="D41" s="152" t="s">
        <v>332</v>
      </c>
      <c r="E41" s="154"/>
      <c r="F41" s="154"/>
      <c r="G41" s="154"/>
      <c r="H41" s="154"/>
      <c r="I41" s="154"/>
      <c r="J41" s="154"/>
      <c r="K41" s="154"/>
      <c r="L41" s="155"/>
      <c r="M41" s="161"/>
      <c r="N41" s="159"/>
      <c r="O41" s="159"/>
      <c r="P41" s="159"/>
      <c r="Q41" s="159"/>
      <c r="R41" s="159"/>
      <c r="S41" s="159"/>
      <c r="T41" s="160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</row>
    <row r="42">
      <c r="A42" s="149">
        <v>17.0</v>
      </c>
      <c r="B42" s="150">
        <v>45976.0</v>
      </c>
      <c r="C42" s="5">
        <v>2.0</v>
      </c>
      <c r="D42" s="157" t="s">
        <v>333</v>
      </c>
      <c r="E42" s="159"/>
      <c r="F42" s="159"/>
      <c r="G42" s="159"/>
      <c r="H42" s="159"/>
      <c r="I42" s="159"/>
      <c r="J42" s="159"/>
      <c r="K42" s="159"/>
      <c r="L42" s="160"/>
      <c r="M42" s="161"/>
      <c r="N42" s="159"/>
      <c r="O42" s="159"/>
      <c r="P42" s="159"/>
      <c r="Q42" s="159"/>
      <c r="R42" s="159"/>
      <c r="S42" s="159"/>
      <c r="T42" s="160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</row>
    <row r="43">
      <c r="A43" s="149"/>
      <c r="B43" s="172" t="s">
        <v>166</v>
      </c>
      <c r="C43" s="180">
        <v>22.0</v>
      </c>
      <c r="D43" s="293"/>
      <c r="E43" s="293"/>
      <c r="F43" s="293"/>
      <c r="G43" s="293"/>
      <c r="H43" s="293"/>
      <c r="I43" s="293"/>
      <c r="J43" s="293"/>
      <c r="K43" s="293"/>
      <c r="L43" s="293"/>
      <c r="M43" s="173"/>
      <c r="N43" s="173"/>
      <c r="O43" s="173"/>
      <c r="P43" s="173"/>
      <c r="Q43" s="173"/>
      <c r="R43" s="173"/>
      <c r="S43" s="173"/>
      <c r="T43" s="173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</row>
    <row r="44">
      <c r="A44" s="149">
        <v>18.0</v>
      </c>
      <c r="B44" s="175">
        <v>45978.0</v>
      </c>
      <c r="C44" s="5">
        <v>2.0</v>
      </c>
      <c r="D44" s="169" t="s">
        <v>334</v>
      </c>
      <c r="E44" s="20"/>
      <c r="F44" s="20"/>
      <c r="G44" s="20"/>
      <c r="H44" s="20"/>
      <c r="I44" s="20"/>
      <c r="J44" s="20"/>
      <c r="K44" s="20"/>
      <c r="L44" s="23"/>
      <c r="M44" s="170"/>
      <c r="N44" s="20"/>
      <c r="O44" s="20"/>
      <c r="P44" s="20"/>
      <c r="Q44" s="20"/>
      <c r="R44" s="20"/>
      <c r="S44" s="20"/>
      <c r="T44" s="23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</row>
    <row r="45">
      <c r="A45" s="149">
        <v>19.0</v>
      </c>
      <c r="B45" s="175">
        <v>45980.0</v>
      </c>
      <c r="C45" s="5">
        <v>2.0</v>
      </c>
      <c r="D45" s="169" t="s">
        <v>335</v>
      </c>
      <c r="E45" s="20"/>
      <c r="F45" s="20"/>
      <c r="G45" s="20"/>
      <c r="H45" s="20"/>
      <c r="I45" s="20"/>
      <c r="J45" s="20"/>
      <c r="K45" s="20"/>
      <c r="L45" s="23"/>
      <c r="M45" s="170"/>
      <c r="N45" s="20"/>
      <c r="O45" s="20"/>
      <c r="P45" s="20"/>
      <c r="Q45" s="20"/>
      <c r="R45" s="20"/>
      <c r="S45" s="20"/>
      <c r="T45" s="23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</row>
    <row r="46">
      <c r="A46" s="149">
        <v>20.0</v>
      </c>
      <c r="B46" s="175">
        <v>45982.0</v>
      </c>
      <c r="C46" s="5">
        <v>2.0</v>
      </c>
      <c r="D46" s="169" t="s">
        <v>336</v>
      </c>
      <c r="E46" s="20"/>
      <c r="F46" s="20"/>
      <c r="G46" s="20"/>
      <c r="H46" s="20"/>
      <c r="I46" s="20"/>
      <c r="J46" s="20"/>
      <c r="K46" s="20"/>
      <c r="L46" s="23"/>
      <c r="M46" s="170"/>
      <c r="N46" s="20"/>
      <c r="O46" s="20"/>
      <c r="P46" s="20"/>
      <c r="Q46" s="20"/>
      <c r="R46" s="20"/>
      <c r="S46" s="20"/>
      <c r="T46" s="23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</row>
    <row r="47">
      <c r="A47" s="149">
        <v>21.0</v>
      </c>
      <c r="B47" s="175">
        <v>45985.0</v>
      </c>
      <c r="C47" s="5">
        <v>2.0</v>
      </c>
      <c r="D47" s="169" t="s">
        <v>337</v>
      </c>
      <c r="E47" s="20"/>
      <c r="F47" s="20"/>
      <c r="G47" s="20"/>
      <c r="H47" s="20"/>
      <c r="I47" s="20"/>
      <c r="J47" s="20"/>
      <c r="K47" s="20"/>
      <c r="L47" s="23"/>
      <c r="M47" s="170"/>
      <c r="N47" s="20"/>
      <c r="O47" s="20"/>
      <c r="P47" s="20"/>
      <c r="Q47" s="20"/>
      <c r="R47" s="20"/>
      <c r="S47" s="20"/>
      <c r="T47" s="23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</row>
    <row r="48">
      <c r="A48" s="149">
        <v>22.0</v>
      </c>
      <c r="B48" s="175">
        <v>45987.0</v>
      </c>
      <c r="C48" s="5">
        <v>2.0</v>
      </c>
      <c r="D48" s="169" t="s">
        <v>338</v>
      </c>
      <c r="E48" s="20"/>
      <c r="F48" s="20"/>
      <c r="G48" s="20"/>
      <c r="H48" s="20"/>
      <c r="I48" s="20"/>
      <c r="J48" s="20"/>
      <c r="K48" s="20"/>
      <c r="L48" s="23"/>
      <c r="M48" s="170"/>
      <c r="N48" s="20"/>
      <c r="O48" s="20"/>
      <c r="P48" s="20"/>
      <c r="Q48" s="20"/>
      <c r="R48" s="20"/>
      <c r="S48" s="20"/>
      <c r="T48" s="23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</row>
    <row r="49">
      <c r="A49" s="149">
        <v>23.0</v>
      </c>
      <c r="B49" s="175">
        <v>45989.0</v>
      </c>
      <c r="C49" s="5">
        <v>2.0</v>
      </c>
      <c r="D49" s="169" t="s">
        <v>339</v>
      </c>
      <c r="E49" s="20"/>
      <c r="F49" s="20"/>
      <c r="G49" s="20"/>
      <c r="H49" s="20"/>
      <c r="I49" s="20"/>
      <c r="J49" s="20"/>
      <c r="K49" s="20"/>
      <c r="L49" s="23"/>
      <c r="M49" s="170"/>
      <c r="N49" s="20"/>
      <c r="O49" s="20"/>
      <c r="P49" s="20"/>
      <c r="Q49" s="20"/>
      <c r="R49" s="20"/>
      <c r="S49" s="20"/>
      <c r="T49" s="23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</row>
    <row r="50">
      <c r="A50" s="149">
        <v>24.0</v>
      </c>
      <c r="B50" s="175">
        <v>45992.0</v>
      </c>
      <c r="C50" s="5">
        <v>2.0</v>
      </c>
      <c r="D50" s="169" t="s">
        <v>340</v>
      </c>
      <c r="E50" s="20"/>
      <c r="F50" s="20"/>
      <c r="G50" s="20"/>
      <c r="H50" s="20"/>
      <c r="I50" s="20"/>
      <c r="J50" s="20"/>
      <c r="K50" s="20"/>
      <c r="L50" s="23"/>
      <c r="M50" s="170"/>
      <c r="N50" s="20"/>
      <c r="O50" s="20"/>
      <c r="P50" s="20"/>
      <c r="Q50" s="20"/>
      <c r="R50" s="20"/>
      <c r="S50" s="20"/>
      <c r="T50" s="23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</row>
    <row r="51">
      <c r="A51" s="149">
        <v>25.0</v>
      </c>
      <c r="B51" s="175">
        <v>45994.0</v>
      </c>
      <c r="C51" s="5">
        <v>2.0</v>
      </c>
      <c r="D51" s="169" t="s">
        <v>341</v>
      </c>
      <c r="E51" s="20"/>
      <c r="F51" s="20"/>
      <c r="G51" s="20"/>
      <c r="H51" s="20"/>
      <c r="I51" s="20"/>
      <c r="J51" s="20"/>
      <c r="K51" s="20"/>
      <c r="L51" s="23"/>
      <c r="M51" s="170"/>
      <c r="N51" s="20"/>
      <c r="O51" s="20"/>
      <c r="P51" s="20"/>
      <c r="Q51" s="20"/>
      <c r="R51" s="20"/>
      <c r="S51" s="20"/>
      <c r="T51" s="23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</row>
    <row r="52">
      <c r="A52" s="149">
        <v>26.0</v>
      </c>
      <c r="B52" s="175">
        <v>45999.0</v>
      </c>
      <c r="C52" s="5">
        <v>2.0</v>
      </c>
      <c r="D52" s="169" t="s">
        <v>342</v>
      </c>
      <c r="E52" s="20"/>
      <c r="F52" s="20"/>
      <c r="G52" s="20"/>
      <c r="H52" s="20"/>
      <c r="I52" s="20"/>
      <c r="J52" s="20"/>
      <c r="K52" s="20"/>
      <c r="L52" s="23"/>
      <c r="M52" s="170"/>
      <c r="N52" s="20"/>
      <c r="O52" s="20"/>
      <c r="P52" s="20"/>
      <c r="Q52" s="20"/>
      <c r="R52" s="20"/>
      <c r="S52" s="20"/>
      <c r="T52" s="23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</row>
    <row r="53">
      <c r="A53" s="149">
        <v>27.0</v>
      </c>
      <c r="B53" s="175">
        <v>46001.0</v>
      </c>
      <c r="C53" s="5">
        <v>2.0</v>
      </c>
      <c r="D53" s="169" t="s">
        <v>343</v>
      </c>
      <c r="E53" s="20"/>
      <c r="F53" s="20"/>
      <c r="G53" s="20"/>
      <c r="H53" s="20"/>
      <c r="I53" s="20"/>
      <c r="J53" s="20"/>
      <c r="K53" s="20"/>
      <c r="L53" s="23"/>
      <c r="M53" s="170"/>
      <c r="N53" s="20"/>
      <c r="O53" s="20"/>
      <c r="P53" s="20"/>
      <c r="Q53" s="20"/>
      <c r="R53" s="20"/>
      <c r="S53" s="20"/>
      <c r="T53" s="23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</row>
    <row r="54">
      <c r="A54" s="149">
        <v>28.0</v>
      </c>
      <c r="B54" s="175">
        <v>46003.0</v>
      </c>
      <c r="C54" s="5">
        <v>2.0</v>
      </c>
      <c r="D54" s="169" t="s">
        <v>344</v>
      </c>
      <c r="E54" s="20"/>
      <c r="F54" s="20"/>
      <c r="G54" s="20"/>
      <c r="H54" s="20"/>
      <c r="I54" s="20"/>
      <c r="J54" s="20"/>
      <c r="K54" s="20"/>
      <c r="L54" s="23"/>
      <c r="M54" s="170"/>
      <c r="N54" s="20"/>
      <c r="O54" s="20"/>
      <c r="P54" s="20"/>
      <c r="Q54" s="20"/>
      <c r="R54" s="20"/>
      <c r="S54" s="20"/>
      <c r="T54" s="23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</row>
    <row r="55">
      <c r="A55" s="149">
        <v>29.0</v>
      </c>
      <c r="B55" s="175">
        <v>46004.0</v>
      </c>
      <c r="C55" s="5">
        <v>2.0</v>
      </c>
      <c r="D55" s="169" t="s">
        <v>345</v>
      </c>
      <c r="E55" s="20"/>
      <c r="F55" s="20"/>
      <c r="G55" s="20"/>
      <c r="H55" s="20"/>
      <c r="I55" s="20"/>
      <c r="J55" s="20"/>
      <c r="K55" s="20"/>
      <c r="L55" s="23"/>
      <c r="M55" s="170"/>
      <c r="N55" s="20"/>
      <c r="O55" s="20"/>
      <c r="P55" s="20"/>
      <c r="Q55" s="20"/>
      <c r="R55" s="20"/>
      <c r="S55" s="20"/>
      <c r="T55" s="23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</row>
    <row r="56">
      <c r="A56" s="149"/>
      <c r="B56" s="176" t="s">
        <v>186</v>
      </c>
      <c r="C56" s="180">
        <v>24.0</v>
      </c>
      <c r="D56" s="177"/>
      <c r="E56" s="177"/>
      <c r="F56" s="177"/>
      <c r="G56" s="177"/>
      <c r="H56" s="177"/>
      <c r="I56" s="177"/>
      <c r="J56" s="177"/>
      <c r="K56" s="177"/>
      <c r="L56" s="177"/>
      <c r="M56" s="178"/>
      <c r="N56" s="178"/>
      <c r="O56" s="178"/>
      <c r="P56" s="178"/>
      <c r="Q56" s="178"/>
      <c r="R56" s="178"/>
      <c r="S56" s="178"/>
      <c r="T56" s="178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</row>
    <row r="57">
      <c r="A57" s="149">
        <v>30.0</v>
      </c>
      <c r="B57" s="175">
        <v>46006.0</v>
      </c>
      <c r="C57" s="5">
        <v>2.0</v>
      </c>
      <c r="D57" s="169" t="s">
        <v>346</v>
      </c>
      <c r="E57" s="20"/>
      <c r="F57" s="20"/>
      <c r="G57" s="20"/>
      <c r="H57" s="20"/>
      <c r="I57" s="20"/>
      <c r="J57" s="20"/>
      <c r="K57" s="20"/>
      <c r="L57" s="23"/>
      <c r="M57" s="170"/>
      <c r="N57" s="20"/>
      <c r="O57" s="20"/>
      <c r="P57" s="20"/>
      <c r="Q57" s="20"/>
      <c r="R57" s="20"/>
      <c r="S57" s="20"/>
      <c r="T57" s="23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</row>
    <row r="58">
      <c r="A58" s="149">
        <v>31.0</v>
      </c>
      <c r="B58" s="175">
        <v>46008.0</v>
      </c>
      <c r="C58" s="5">
        <v>2.0</v>
      </c>
      <c r="D58" s="169" t="s">
        <v>347</v>
      </c>
      <c r="E58" s="20"/>
      <c r="F58" s="20"/>
      <c r="G58" s="20"/>
      <c r="H58" s="20"/>
      <c r="I58" s="20"/>
      <c r="J58" s="20"/>
      <c r="K58" s="20"/>
      <c r="L58" s="23"/>
      <c r="M58" s="170"/>
      <c r="N58" s="20"/>
      <c r="O58" s="20"/>
      <c r="P58" s="20"/>
      <c r="Q58" s="20"/>
      <c r="R58" s="20"/>
      <c r="S58" s="20"/>
      <c r="T58" s="23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</row>
    <row r="59">
      <c r="A59" s="149">
        <v>32.0</v>
      </c>
      <c r="B59" s="175">
        <v>46009.0</v>
      </c>
      <c r="C59" s="5">
        <v>2.0</v>
      </c>
      <c r="D59" s="169" t="s">
        <v>348</v>
      </c>
      <c r="E59" s="20"/>
      <c r="F59" s="20"/>
      <c r="G59" s="20"/>
      <c r="H59" s="20"/>
      <c r="I59" s="20"/>
      <c r="J59" s="20"/>
      <c r="K59" s="20"/>
      <c r="L59" s="23"/>
      <c r="M59" s="170"/>
      <c r="N59" s="20"/>
      <c r="O59" s="20"/>
      <c r="P59" s="20"/>
      <c r="Q59" s="20"/>
      <c r="R59" s="20"/>
      <c r="S59" s="20"/>
      <c r="T59" s="23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</row>
    <row r="60">
      <c r="A60" s="149">
        <v>33.0</v>
      </c>
      <c r="B60" s="175">
        <v>46010.0</v>
      </c>
      <c r="C60" s="5">
        <v>2.0</v>
      </c>
      <c r="D60" s="169" t="s">
        <v>349</v>
      </c>
      <c r="E60" s="20"/>
      <c r="F60" s="20"/>
      <c r="G60" s="20"/>
      <c r="H60" s="20"/>
      <c r="I60" s="20"/>
      <c r="J60" s="20"/>
      <c r="K60" s="20"/>
      <c r="L60" s="23"/>
      <c r="M60" s="170"/>
      <c r="N60" s="20"/>
      <c r="O60" s="20"/>
      <c r="P60" s="20"/>
      <c r="Q60" s="20"/>
      <c r="R60" s="20"/>
      <c r="S60" s="20"/>
      <c r="T60" s="23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</row>
    <row r="61">
      <c r="A61" s="4"/>
      <c r="B61" s="179"/>
      <c r="C61" s="1"/>
      <c r="D61" s="169"/>
      <c r="E61" s="20"/>
      <c r="F61" s="20"/>
      <c r="G61" s="20"/>
      <c r="H61" s="20"/>
      <c r="I61" s="20"/>
      <c r="J61" s="20"/>
      <c r="K61" s="20"/>
      <c r="L61" s="23"/>
      <c r="M61" s="170"/>
      <c r="N61" s="20"/>
      <c r="O61" s="20"/>
      <c r="P61" s="20"/>
      <c r="Q61" s="20"/>
      <c r="R61" s="20"/>
      <c r="S61" s="20"/>
      <c r="T61" s="23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</row>
    <row r="62">
      <c r="A62" s="4"/>
      <c r="B62" s="175">
        <v>46030.0</v>
      </c>
      <c r="C62" s="5"/>
      <c r="D62" s="169" t="s">
        <v>188</v>
      </c>
      <c r="E62" s="20"/>
      <c r="F62" s="20"/>
      <c r="G62" s="20"/>
      <c r="H62" s="20"/>
      <c r="I62" s="20"/>
      <c r="J62" s="20"/>
      <c r="K62" s="20"/>
      <c r="L62" s="23"/>
      <c r="M62" s="170"/>
      <c r="N62" s="20"/>
      <c r="O62" s="20"/>
      <c r="P62" s="20"/>
      <c r="Q62" s="20"/>
      <c r="R62" s="20"/>
      <c r="S62" s="20"/>
      <c r="T62" s="23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</row>
    <row r="63">
      <c r="A63" s="4"/>
      <c r="B63" s="179"/>
      <c r="C63" s="1"/>
      <c r="D63" s="169"/>
      <c r="E63" s="20"/>
      <c r="F63" s="20"/>
      <c r="G63" s="20"/>
      <c r="H63" s="20"/>
      <c r="I63" s="20"/>
      <c r="J63" s="20"/>
      <c r="K63" s="20"/>
      <c r="L63" s="23"/>
      <c r="M63" s="170"/>
      <c r="N63" s="20"/>
      <c r="O63" s="20"/>
      <c r="P63" s="20"/>
      <c r="Q63" s="20"/>
      <c r="R63" s="20"/>
      <c r="S63" s="20"/>
      <c r="T63" s="23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</row>
    <row r="64">
      <c r="A64" s="4"/>
      <c r="B64" s="175">
        <v>46031.0</v>
      </c>
      <c r="C64" s="5"/>
      <c r="D64" s="169" t="s">
        <v>117</v>
      </c>
      <c r="E64" s="20"/>
      <c r="F64" s="20"/>
      <c r="G64" s="20"/>
      <c r="H64" s="20"/>
      <c r="I64" s="20"/>
      <c r="J64" s="20"/>
      <c r="K64" s="20"/>
      <c r="L64" s="23"/>
      <c r="M64" s="170"/>
      <c r="N64" s="20"/>
      <c r="O64" s="20"/>
      <c r="P64" s="20"/>
      <c r="Q64" s="20"/>
      <c r="R64" s="20"/>
      <c r="S64" s="20"/>
      <c r="T64" s="23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</row>
    <row r="65">
      <c r="A65" s="4"/>
      <c r="B65" s="179"/>
      <c r="C65" s="180">
        <v>13.0</v>
      </c>
      <c r="D65" s="169"/>
      <c r="E65" s="20"/>
      <c r="F65" s="20"/>
      <c r="G65" s="20"/>
      <c r="H65" s="20"/>
      <c r="I65" s="20"/>
      <c r="J65" s="20"/>
      <c r="K65" s="20"/>
      <c r="L65" s="23"/>
      <c r="M65" s="170"/>
      <c r="N65" s="20"/>
      <c r="O65" s="20"/>
      <c r="P65" s="20"/>
      <c r="Q65" s="20"/>
      <c r="R65" s="20"/>
      <c r="S65" s="20"/>
      <c r="T65" s="23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</row>
    <row r="66">
      <c r="A66" s="4"/>
      <c r="B66" s="179"/>
      <c r="C66" s="1"/>
      <c r="D66" s="169" t="s">
        <v>350</v>
      </c>
      <c r="E66" s="20"/>
      <c r="F66" s="20"/>
      <c r="G66" s="20"/>
      <c r="H66" s="20"/>
      <c r="I66" s="20"/>
      <c r="J66" s="20"/>
      <c r="K66" s="20"/>
      <c r="L66" s="23"/>
      <c r="M66" s="170"/>
      <c r="N66" s="20"/>
      <c r="O66" s="20"/>
      <c r="P66" s="20"/>
      <c r="Q66" s="20"/>
      <c r="R66" s="20"/>
      <c r="S66" s="20"/>
      <c r="T66" s="23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</row>
  </sheetData>
  <mergeCells count="82">
    <mergeCell ref="D46:L46"/>
    <mergeCell ref="M46:T46"/>
    <mergeCell ref="D47:L47"/>
    <mergeCell ref="M47:T47"/>
    <mergeCell ref="D48:L48"/>
    <mergeCell ref="M48:T48"/>
    <mergeCell ref="M49:T49"/>
    <mergeCell ref="D49:L49"/>
    <mergeCell ref="D50:L50"/>
    <mergeCell ref="M50:T50"/>
    <mergeCell ref="D51:L51"/>
    <mergeCell ref="M51:T51"/>
    <mergeCell ref="D52:L52"/>
    <mergeCell ref="M52:T52"/>
    <mergeCell ref="D53:L53"/>
    <mergeCell ref="M53:T53"/>
    <mergeCell ref="D54:L54"/>
    <mergeCell ref="M54:T54"/>
    <mergeCell ref="D55:L55"/>
    <mergeCell ref="M55:T55"/>
    <mergeCell ref="M57:T57"/>
    <mergeCell ref="D57:L57"/>
    <mergeCell ref="D58:L58"/>
    <mergeCell ref="M58:T58"/>
    <mergeCell ref="D59:L59"/>
    <mergeCell ref="M59:T59"/>
    <mergeCell ref="D60:L60"/>
    <mergeCell ref="M60:T60"/>
    <mergeCell ref="C1:K1"/>
    <mergeCell ref="C2:K2"/>
    <mergeCell ref="D24:L24"/>
    <mergeCell ref="M24:T24"/>
    <mergeCell ref="D25:L25"/>
    <mergeCell ref="M25:T25"/>
    <mergeCell ref="M26:T26"/>
    <mergeCell ref="D26:L26"/>
    <mergeCell ref="D27:L27"/>
    <mergeCell ref="M27:T27"/>
    <mergeCell ref="D28:L28"/>
    <mergeCell ref="M28:T28"/>
    <mergeCell ref="D29:L29"/>
    <mergeCell ref="M29:T29"/>
    <mergeCell ref="D30:L30"/>
    <mergeCell ref="M30:T30"/>
    <mergeCell ref="D32:L32"/>
    <mergeCell ref="M32:T32"/>
    <mergeCell ref="D33:L33"/>
    <mergeCell ref="M33:T33"/>
    <mergeCell ref="M34:T34"/>
    <mergeCell ref="D34:L34"/>
    <mergeCell ref="D35:L35"/>
    <mergeCell ref="M35:T35"/>
    <mergeCell ref="D36:L36"/>
    <mergeCell ref="M36:T36"/>
    <mergeCell ref="D37:L37"/>
    <mergeCell ref="M37:T37"/>
    <mergeCell ref="D38:L38"/>
    <mergeCell ref="M38:T38"/>
    <mergeCell ref="D39:L39"/>
    <mergeCell ref="M39:T39"/>
    <mergeCell ref="D40:L40"/>
    <mergeCell ref="M40:T40"/>
    <mergeCell ref="M41:T41"/>
    <mergeCell ref="D41:L41"/>
    <mergeCell ref="D42:L42"/>
    <mergeCell ref="M42:T42"/>
    <mergeCell ref="D44:L44"/>
    <mergeCell ref="M44:T44"/>
    <mergeCell ref="D45:L45"/>
    <mergeCell ref="M45:T45"/>
    <mergeCell ref="D64:L64"/>
    <mergeCell ref="D65:L65"/>
    <mergeCell ref="M65:T65"/>
    <mergeCell ref="D66:L66"/>
    <mergeCell ref="M66:T66"/>
    <mergeCell ref="D61:L61"/>
    <mergeCell ref="M61:T61"/>
    <mergeCell ref="D62:L62"/>
    <mergeCell ref="M62:T62"/>
    <mergeCell ref="D63:L63"/>
    <mergeCell ref="M63:T63"/>
    <mergeCell ref="M64:T6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5"/>
    <col customWidth="1" min="2" max="2" width="42.13"/>
    <col customWidth="1" min="3" max="90" width="6.0"/>
  </cols>
  <sheetData>
    <row r="1" ht="44.25" customHeight="1">
      <c r="A1" s="12"/>
      <c r="B1" s="93" t="s">
        <v>29</v>
      </c>
      <c r="C1" s="95" t="s">
        <v>13</v>
      </c>
      <c r="D1" s="20"/>
      <c r="E1" s="20"/>
      <c r="F1" s="20"/>
      <c r="G1" s="20"/>
      <c r="H1" s="20"/>
      <c r="I1" s="20"/>
      <c r="J1" s="20"/>
      <c r="K1" s="23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</row>
    <row r="2" ht="48.75" customHeight="1">
      <c r="A2" s="12"/>
      <c r="B2" s="93" t="s">
        <v>41</v>
      </c>
      <c r="C2" s="96" t="s">
        <v>287</v>
      </c>
      <c r="D2" s="20"/>
      <c r="E2" s="20"/>
      <c r="F2" s="20"/>
      <c r="G2" s="20"/>
      <c r="H2" s="20"/>
      <c r="I2" s="20"/>
      <c r="J2" s="20"/>
      <c r="K2" s="2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294">
        <v>4.0</v>
      </c>
      <c r="AP2" s="12"/>
      <c r="AQ2" s="12"/>
      <c r="AR2" s="12"/>
      <c r="AS2" s="12"/>
      <c r="AT2" s="12"/>
      <c r="AU2" s="12"/>
      <c r="AV2" s="12"/>
      <c r="AW2" s="12"/>
      <c r="AX2" s="12"/>
      <c r="AY2" s="294">
        <v>5.0</v>
      </c>
      <c r="AZ2" s="12"/>
      <c r="BA2" s="12"/>
      <c r="BB2" s="12"/>
      <c r="BC2" s="12"/>
      <c r="BD2" s="12"/>
      <c r="BE2" s="12"/>
      <c r="BF2" s="12"/>
      <c r="BG2" s="12"/>
      <c r="BH2" s="12"/>
      <c r="BI2" s="294">
        <v>6.0</v>
      </c>
      <c r="BJ2" s="12"/>
      <c r="BK2" s="12"/>
      <c r="BL2" s="12"/>
      <c r="BM2" s="12"/>
      <c r="BN2" s="12"/>
      <c r="BO2" s="12"/>
      <c r="BP2" s="12"/>
      <c r="BQ2" s="294">
        <v>7.0</v>
      </c>
      <c r="BR2" s="12"/>
      <c r="BS2" s="12"/>
      <c r="BT2" s="12"/>
      <c r="BU2" s="12"/>
      <c r="BV2" s="12"/>
      <c r="BW2" s="12"/>
      <c r="BX2" s="12"/>
      <c r="BY2" s="294">
        <v>8.0</v>
      </c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</row>
    <row r="3" ht="75.0" customHeight="1">
      <c r="A3" s="39" t="s">
        <v>37</v>
      </c>
      <c r="B3" s="98" t="s">
        <v>40</v>
      </c>
      <c r="C3" s="295">
        <v>45944.0</v>
      </c>
      <c r="D3" s="295">
        <v>45945.0</v>
      </c>
      <c r="E3" s="295">
        <v>45951.0</v>
      </c>
      <c r="F3" s="295">
        <v>45952.0</v>
      </c>
      <c r="G3" s="295">
        <v>45958.0</v>
      </c>
      <c r="H3" s="295">
        <v>45959.0</v>
      </c>
      <c r="I3" s="296">
        <v>45962.0</v>
      </c>
      <c r="J3" s="296">
        <v>45965.0</v>
      </c>
      <c r="K3" s="262" t="s">
        <v>58</v>
      </c>
      <c r="L3" s="295"/>
      <c r="M3" s="295">
        <v>45966.0</v>
      </c>
      <c r="N3" s="295">
        <v>45972.0</v>
      </c>
      <c r="O3" s="295">
        <v>45973.0</v>
      </c>
      <c r="P3" s="295">
        <v>45976.0</v>
      </c>
      <c r="Q3" s="295">
        <v>45979.0</v>
      </c>
      <c r="R3" s="295">
        <v>45980.0</v>
      </c>
      <c r="S3" s="295">
        <v>45986.0</v>
      </c>
      <c r="T3" s="295">
        <v>45987.0</v>
      </c>
      <c r="U3" s="262" t="s">
        <v>58</v>
      </c>
      <c r="V3" s="296"/>
      <c r="W3" s="296">
        <v>45993.0</v>
      </c>
      <c r="X3" s="296">
        <v>45994.0</v>
      </c>
      <c r="Y3" s="296">
        <v>46000.0</v>
      </c>
      <c r="Z3" s="296">
        <v>46001.0</v>
      </c>
      <c r="AA3" s="296">
        <v>46007.0</v>
      </c>
      <c r="AB3" s="296">
        <v>46008.0</v>
      </c>
      <c r="AC3" s="262" t="s">
        <v>58</v>
      </c>
      <c r="AD3" s="296"/>
      <c r="AE3" s="297" t="s">
        <v>116</v>
      </c>
      <c r="AF3" s="296"/>
      <c r="AG3" s="296">
        <v>46049.0</v>
      </c>
      <c r="AH3" s="296">
        <v>46050.0</v>
      </c>
      <c r="AI3" s="296">
        <v>46051.0</v>
      </c>
      <c r="AJ3" s="296">
        <v>46056.0</v>
      </c>
      <c r="AK3" s="296">
        <v>46057.0</v>
      </c>
      <c r="AL3" s="296">
        <v>46058.0</v>
      </c>
      <c r="AM3" s="296">
        <v>46063.0</v>
      </c>
      <c r="AN3" s="296">
        <v>46064.0</v>
      </c>
      <c r="AO3" s="262" t="s">
        <v>58</v>
      </c>
      <c r="AP3" s="296"/>
      <c r="AQ3" s="296">
        <v>46065.0</v>
      </c>
      <c r="AR3" s="296">
        <v>46070.0</v>
      </c>
      <c r="AS3" s="296">
        <v>46071.0</v>
      </c>
      <c r="AT3" s="296">
        <v>46072.0</v>
      </c>
      <c r="AU3" s="296">
        <v>46077.0</v>
      </c>
      <c r="AV3" s="296">
        <v>46078.0</v>
      </c>
      <c r="AW3" s="296">
        <v>46079.0</v>
      </c>
      <c r="AX3" s="296">
        <v>46084.0</v>
      </c>
      <c r="AY3" s="262" t="s">
        <v>58</v>
      </c>
      <c r="AZ3" s="296"/>
      <c r="BA3" s="295">
        <v>46085.0</v>
      </c>
      <c r="BB3" s="295">
        <v>46086.0</v>
      </c>
      <c r="BC3" s="296">
        <v>46091.0</v>
      </c>
      <c r="BD3" s="296">
        <v>46092.0</v>
      </c>
      <c r="BE3" s="296">
        <v>46093.0</v>
      </c>
      <c r="BF3" s="296">
        <v>46098.0</v>
      </c>
      <c r="BG3" s="296">
        <v>46099.0</v>
      </c>
      <c r="BH3" s="296">
        <v>46100.0</v>
      </c>
      <c r="BI3" s="262" t="s">
        <v>58</v>
      </c>
      <c r="BJ3" s="296"/>
      <c r="BK3" s="296">
        <v>46105.0</v>
      </c>
      <c r="BL3" s="296">
        <v>46106.0</v>
      </c>
      <c r="BM3" s="296">
        <v>46107.0</v>
      </c>
      <c r="BN3" s="296">
        <v>46112.0</v>
      </c>
      <c r="BO3" s="296">
        <v>46113.0</v>
      </c>
      <c r="BP3" s="296">
        <v>46114.0</v>
      </c>
      <c r="BQ3" s="262" t="s">
        <v>58</v>
      </c>
      <c r="BR3" s="296"/>
      <c r="BS3" s="296">
        <v>46119.0</v>
      </c>
      <c r="BT3" s="296">
        <v>46120.0</v>
      </c>
      <c r="BU3" s="296">
        <v>46121.0</v>
      </c>
      <c r="BV3" s="296">
        <v>46126.0</v>
      </c>
      <c r="BW3" s="296">
        <v>46127.0</v>
      </c>
      <c r="BX3" s="296">
        <v>46128.0</v>
      </c>
      <c r="BY3" s="262" t="s">
        <v>58</v>
      </c>
      <c r="BZ3" s="296"/>
      <c r="CA3" s="297" t="s">
        <v>351</v>
      </c>
      <c r="CB3" s="296"/>
      <c r="CC3" s="298" t="s">
        <v>293</v>
      </c>
      <c r="CD3" s="296"/>
      <c r="CE3" s="299"/>
      <c r="CF3" s="299"/>
      <c r="CG3" s="299"/>
      <c r="CH3" s="299"/>
      <c r="CI3" s="299"/>
      <c r="CJ3" s="299"/>
      <c r="CK3" s="299"/>
      <c r="CL3" s="299"/>
    </row>
    <row r="4">
      <c r="A4" s="109" t="s">
        <v>69</v>
      </c>
      <c r="B4" s="68" t="s">
        <v>45</v>
      </c>
      <c r="C4" s="37">
        <v>3.0</v>
      </c>
      <c r="D4" s="37">
        <v>3.0</v>
      </c>
      <c r="E4" s="37">
        <v>5.0</v>
      </c>
      <c r="F4" s="37">
        <v>2.0</v>
      </c>
      <c r="G4" s="37" t="s">
        <v>72</v>
      </c>
      <c r="H4" s="37" t="s">
        <v>72</v>
      </c>
      <c r="I4" s="37" t="s">
        <v>72</v>
      </c>
      <c r="J4" s="37" t="s">
        <v>72</v>
      </c>
      <c r="K4" s="300">
        <f t="shared" ref="K4:K13" si="1">IF(OR(ROUND(SUM(C4:J4)/MAX(5,COUNTIF(C4:J4, "&gt;0")), 0) &lt;= 1, COUNTIF(C4:J4, "&gt;0") = 0), "н/а", ROUND(SUM(C4:J4)/MAX(5,COUNTIF(C4:J4, "&gt;0")), 0))</f>
        <v>3</v>
      </c>
      <c r="L4" s="113"/>
      <c r="M4" s="37" t="s">
        <v>72</v>
      </c>
      <c r="N4" s="37" t="s">
        <v>72</v>
      </c>
      <c r="O4" s="37" t="s">
        <v>72</v>
      </c>
      <c r="P4" s="37">
        <v>4.0</v>
      </c>
      <c r="Q4" s="37" t="s">
        <v>72</v>
      </c>
      <c r="R4" s="37" t="s">
        <v>72</v>
      </c>
      <c r="S4" s="37">
        <v>4.0</v>
      </c>
      <c r="T4" s="37">
        <v>3.0</v>
      </c>
      <c r="U4" s="300">
        <f t="shared" ref="U4:U22" si="2">IF(OR(ROUND(SUM(M4:T4)/MAX(4,COUNTIF(M4:T4, "&gt;0")), 0) &lt;= 1, COUNTIF(M4:T4, "&gt;0") = 0), "н/а", ROUND(SUM(M4:T4)/MAX(4,COUNTIF(M4:T4, "&gt;0")), 0))</f>
        <v>3</v>
      </c>
      <c r="V4" s="113"/>
      <c r="W4" s="37">
        <v>3.0</v>
      </c>
      <c r="X4" s="37" t="s">
        <v>72</v>
      </c>
      <c r="Y4" s="37" t="s">
        <v>72</v>
      </c>
      <c r="Z4" s="37" t="s">
        <v>72</v>
      </c>
      <c r="AA4" s="37" t="s">
        <v>72</v>
      </c>
      <c r="AB4" s="37" t="s">
        <v>72</v>
      </c>
      <c r="AC4" s="301" t="s">
        <v>78</v>
      </c>
      <c r="AD4" s="113"/>
      <c r="AE4" s="302" t="s">
        <v>78</v>
      </c>
      <c r="AF4" s="113"/>
      <c r="AG4" s="37">
        <v>3.0</v>
      </c>
      <c r="AH4" s="37">
        <v>3.0</v>
      </c>
      <c r="AI4" s="37" t="s">
        <v>72</v>
      </c>
      <c r="AJ4" s="37" t="s">
        <v>72</v>
      </c>
      <c r="AK4" s="37">
        <v>3.0</v>
      </c>
      <c r="AL4" s="37" t="s">
        <v>72</v>
      </c>
      <c r="AM4" s="37">
        <v>4.0</v>
      </c>
      <c r="AN4" s="37" t="s">
        <v>72</v>
      </c>
      <c r="AO4" s="303">
        <f t="shared" ref="AO4:AO9" si="3">IF(OR(ROUND(SUM(AG4:AN4)/MAX(4,COUNTIF(AG4:AN4, "&gt;0")), 0) &lt;= 1, COUNTIF(AG4:AN4, "&gt;0") = 0), "н/а", ROUND(SUM(AG4:AN4)/MAX(4,COUNTIF(AG4:AN4, "&gt;0")), 0))</f>
        <v>3</v>
      </c>
      <c r="AP4" s="113"/>
      <c r="AQ4" s="37">
        <v>4.0</v>
      </c>
      <c r="AR4" s="37" t="s">
        <v>72</v>
      </c>
      <c r="AS4" s="37" t="s">
        <v>72</v>
      </c>
      <c r="AT4" s="37" t="s">
        <v>72</v>
      </c>
      <c r="AU4" s="37" t="s">
        <v>72</v>
      </c>
      <c r="AV4" s="37" t="s">
        <v>72</v>
      </c>
      <c r="AW4" s="37" t="s">
        <v>72</v>
      </c>
      <c r="AX4" s="37" t="s">
        <v>72</v>
      </c>
      <c r="AY4" s="303" t="str">
        <f t="shared" ref="AY4:AY6" si="4">IF(OR(ROUND(SUM(AQ4:AX4)/MAX(4,COUNTIF(AQ4:AX4, "&gt;0")), 0) &lt;= 1, COUNTIF(AQ4:AX4, "&gt;0") = 0), "н/а", ROUND(SUM(AQ4:AX4)/MAX(4,COUNTIF(AQ4:AX4, "&gt;0")), 0))</f>
        <v>н/а</v>
      </c>
      <c r="AZ4" s="113"/>
      <c r="BA4" s="37" t="s">
        <v>72</v>
      </c>
      <c r="BB4" s="37" t="s">
        <v>72</v>
      </c>
      <c r="BC4" s="267" t="s">
        <v>73</v>
      </c>
      <c r="BD4" s="269"/>
      <c r="BE4" s="269"/>
      <c r="BF4" s="269"/>
      <c r="BG4" s="269"/>
      <c r="BH4" s="269"/>
      <c r="BI4" s="269"/>
      <c r="BJ4" s="269"/>
      <c r="BK4" s="269"/>
      <c r="BL4" s="269"/>
      <c r="BM4" s="269"/>
      <c r="BN4" s="269"/>
      <c r="BO4" s="269"/>
      <c r="BP4" s="269"/>
      <c r="BQ4" s="269"/>
      <c r="BR4" s="269"/>
      <c r="BS4" s="269"/>
      <c r="BT4" s="269"/>
      <c r="BU4" s="269"/>
      <c r="BV4" s="269"/>
      <c r="BW4" s="269"/>
      <c r="BX4" s="269"/>
      <c r="BY4" s="269"/>
      <c r="BZ4" s="269"/>
      <c r="CA4" s="269"/>
      <c r="CB4" s="269"/>
      <c r="CC4" s="269"/>
      <c r="CD4" s="269"/>
      <c r="CE4" s="304"/>
      <c r="CF4" s="304"/>
      <c r="CG4" s="304"/>
      <c r="CH4" s="304"/>
      <c r="CI4" s="304"/>
      <c r="CJ4" s="304"/>
      <c r="CK4" s="304"/>
      <c r="CL4" s="304"/>
    </row>
    <row r="5">
      <c r="A5" s="109" t="s">
        <v>79</v>
      </c>
      <c r="B5" s="68" t="s">
        <v>76</v>
      </c>
      <c r="C5" s="37" t="s">
        <v>72</v>
      </c>
      <c r="D5" s="37" t="s">
        <v>72</v>
      </c>
      <c r="E5" s="37" t="s">
        <v>72</v>
      </c>
      <c r="F5" s="37" t="s">
        <v>72</v>
      </c>
      <c r="G5" s="37" t="s">
        <v>72</v>
      </c>
      <c r="H5" s="37" t="s">
        <v>72</v>
      </c>
      <c r="I5" s="37" t="s">
        <v>72</v>
      </c>
      <c r="J5" s="37" t="s">
        <v>72</v>
      </c>
      <c r="K5" s="300" t="str">
        <f t="shared" si="1"/>
        <v>н/а</v>
      </c>
      <c r="L5" s="113"/>
      <c r="M5" s="37" t="s">
        <v>72</v>
      </c>
      <c r="N5" s="37" t="s">
        <v>72</v>
      </c>
      <c r="O5" s="37" t="s">
        <v>72</v>
      </c>
      <c r="P5" s="37" t="s">
        <v>72</v>
      </c>
      <c r="Q5" s="37" t="s">
        <v>72</v>
      </c>
      <c r="R5" s="37" t="s">
        <v>72</v>
      </c>
      <c r="S5" s="37">
        <v>2.0</v>
      </c>
      <c r="T5" s="37" t="s">
        <v>72</v>
      </c>
      <c r="U5" s="300" t="str">
        <f t="shared" si="2"/>
        <v>н/а</v>
      </c>
      <c r="V5" s="113"/>
      <c r="W5" s="37" t="s">
        <v>72</v>
      </c>
      <c r="X5" s="37" t="s">
        <v>72</v>
      </c>
      <c r="Y5" s="37" t="s">
        <v>72</v>
      </c>
      <c r="Z5" s="37" t="s">
        <v>72</v>
      </c>
      <c r="AA5" s="37" t="s">
        <v>72</v>
      </c>
      <c r="AB5" s="37" t="s">
        <v>72</v>
      </c>
      <c r="AC5" s="301" t="s">
        <v>78</v>
      </c>
      <c r="AD5" s="113"/>
      <c r="AE5" s="302" t="s">
        <v>78</v>
      </c>
      <c r="AF5" s="113"/>
      <c r="AG5" s="37" t="s">
        <v>72</v>
      </c>
      <c r="AH5" s="37" t="s">
        <v>72</v>
      </c>
      <c r="AI5" s="37" t="s">
        <v>72</v>
      </c>
      <c r="AJ5" s="37" t="s">
        <v>72</v>
      </c>
      <c r="AK5" s="37" t="s">
        <v>72</v>
      </c>
      <c r="AL5" s="37" t="s">
        <v>72</v>
      </c>
      <c r="AM5" s="37" t="s">
        <v>72</v>
      </c>
      <c r="AN5" s="37" t="s">
        <v>72</v>
      </c>
      <c r="AO5" s="303" t="str">
        <f t="shared" si="3"/>
        <v>н/а</v>
      </c>
      <c r="AP5" s="113"/>
      <c r="AQ5" s="37" t="s">
        <v>72</v>
      </c>
      <c r="AR5" s="37" t="s">
        <v>72</v>
      </c>
      <c r="AS5" s="37" t="s">
        <v>72</v>
      </c>
      <c r="AT5" s="37" t="s">
        <v>72</v>
      </c>
      <c r="AU5" s="37" t="s">
        <v>72</v>
      </c>
      <c r="AV5" s="37" t="s">
        <v>72</v>
      </c>
      <c r="AW5" s="37" t="s">
        <v>72</v>
      </c>
      <c r="AX5" s="37" t="s">
        <v>72</v>
      </c>
      <c r="AY5" s="303" t="str">
        <f t="shared" si="4"/>
        <v>н/а</v>
      </c>
      <c r="AZ5" s="113"/>
      <c r="BA5" s="37" t="s">
        <v>72</v>
      </c>
      <c r="BB5" s="37" t="s">
        <v>72</v>
      </c>
      <c r="BC5" s="37" t="s">
        <v>72</v>
      </c>
      <c r="BD5" s="37" t="s">
        <v>72</v>
      </c>
      <c r="BE5" s="37" t="s">
        <v>72</v>
      </c>
      <c r="BF5" s="37" t="s">
        <v>72</v>
      </c>
      <c r="BG5" s="37" t="s">
        <v>72</v>
      </c>
      <c r="BH5" s="37" t="s">
        <v>72</v>
      </c>
      <c r="BI5" s="303" t="str">
        <f t="shared" ref="BI5:BI6" si="5">IF(OR(ROUND(SUM(BA5:BH5)/MAX(5,COUNTIF(BA5:BH5, "&gt;0")), 0) &lt;= 1, COUNTIF(BA5:BH5, "&gt;0") = 0), "н/а", ROUND(SUM(BA5:BH5)/MAX(5,COUNTIF(BA5:BH5, "&gt;0")), 0))</f>
        <v>н/а</v>
      </c>
      <c r="BJ5" s="113"/>
      <c r="BK5" s="37" t="s">
        <v>72</v>
      </c>
      <c r="BL5" s="37" t="s">
        <v>72</v>
      </c>
      <c r="BM5" s="37" t="s">
        <v>72</v>
      </c>
      <c r="BN5" s="37" t="s">
        <v>72</v>
      </c>
      <c r="BO5" s="267" t="s">
        <v>80</v>
      </c>
      <c r="BP5" s="269"/>
      <c r="BQ5" s="305"/>
      <c r="BR5" s="269"/>
      <c r="BS5" s="269"/>
      <c r="BT5" s="269"/>
      <c r="BU5" s="269"/>
      <c r="BV5" s="269"/>
      <c r="BW5" s="269"/>
      <c r="BX5" s="269"/>
      <c r="BY5" s="305"/>
      <c r="BZ5" s="269"/>
      <c r="CA5" s="269"/>
      <c r="CB5" s="269"/>
      <c r="CC5" s="269"/>
      <c r="CD5" s="269"/>
      <c r="CE5" s="304"/>
      <c r="CF5" s="304"/>
      <c r="CG5" s="304"/>
      <c r="CH5" s="304"/>
      <c r="CI5" s="304"/>
      <c r="CJ5" s="304"/>
      <c r="CK5" s="304"/>
      <c r="CL5" s="304"/>
    </row>
    <row r="6">
      <c r="A6" s="109" t="s">
        <v>83</v>
      </c>
      <c r="B6" s="36" t="s">
        <v>47</v>
      </c>
      <c r="C6" s="37">
        <v>3.0</v>
      </c>
      <c r="D6" s="37">
        <v>4.0</v>
      </c>
      <c r="E6" s="37">
        <v>4.0</v>
      </c>
      <c r="F6" s="37" t="s">
        <v>72</v>
      </c>
      <c r="G6" s="37" t="s">
        <v>72</v>
      </c>
      <c r="H6" s="37" t="s">
        <v>72</v>
      </c>
      <c r="I6" s="37">
        <v>2.0</v>
      </c>
      <c r="J6" s="37">
        <v>3.0</v>
      </c>
      <c r="K6" s="300">
        <f t="shared" si="1"/>
        <v>3</v>
      </c>
      <c r="L6" s="113"/>
      <c r="M6" s="37" t="s">
        <v>72</v>
      </c>
      <c r="N6" s="37" t="s">
        <v>72</v>
      </c>
      <c r="O6" s="37" t="s">
        <v>72</v>
      </c>
      <c r="P6" s="37" t="s">
        <v>72</v>
      </c>
      <c r="Q6" s="37" t="s">
        <v>72</v>
      </c>
      <c r="R6" s="37" t="s">
        <v>72</v>
      </c>
      <c r="S6" s="37">
        <v>2.0</v>
      </c>
      <c r="T6" s="37" t="s">
        <v>72</v>
      </c>
      <c r="U6" s="300" t="str">
        <f t="shared" si="2"/>
        <v>н/а</v>
      </c>
      <c r="V6" s="37">
        <v>2.0</v>
      </c>
      <c r="W6" s="37">
        <v>3.0</v>
      </c>
      <c r="X6" s="37" t="s">
        <v>72</v>
      </c>
      <c r="Y6" s="37" t="s">
        <v>72</v>
      </c>
      <c r="Z6" s="37" t="s">
        <v>72</v>
      </c>
      <c r="AA6" s="37" t="s">
        <v>72</v>
      </c>
      <c r="AB6" s="37">
        <v>5.0</v>
      </c>
      <c r="AC6" s="301">
        <v>2.0</v>
      </c>
      <c r="AD6" s="37">
        <v>3.0</v>
      </c>
      <c r="AE6" s="306">
        <f>ROUND(SUM(K6,V6,AD6)/3,0)</f>
        <v>3</v>
      </c>
      <c r="AF6" s="113"/>
      <c r="AG6" s="37">
        <v>3.0</v>
      </c>
      <c r="AH6" s="37">
        <v>4.0</v>
      </c>
      <c r="AI6" s="37" t="s">
        <v>72</v>
      </c>
      <c r="AJ6" s="37" t="s">
        <v>72</v>
      </c>
      <c r="AK6" s="37">
        <v>4.0</v>
      </c>
      <c r="AL6" s="37" t="s">
        <v>72</v>
      </c>
      <c r="AM6" s="37">
        <v>4.0</v>
      </c>
      <c r="AN6" s="37" t="s">
        <v>72</v>
      </c>
      <c r="AO6" s="303">
        <f t="shared" si="3"/>
        <v>4</v>
      </c>
      <c r="AP6" s="113"/>
      <c r="AQ6" s="37">
        <v>5.0</v>
      </c>
      <c r="AR6" s="37" t="s">
        <v>72</v>
      </c>
      <c r="AS6" s="37" t="s">
        <v>72</v>
      </c>
      <c r="AT6" s="37" t="s">
        <v>72</v>
      </c>
      <c r="AU6" s="37">
        <v>4.0</v>
      </c>
      <c r="AV6" s="37"/>
      <c r="AW6" s="37">
        <v>4.0</v>
      </c>
      <c r="AX6" s="37">
        <v>5.0</v>
      </c>
      <c r="AY6" s="303">
        <f t="shared" si="4"/>
        <v>5</v>
      </c>
      <c r="AZ6" s="113"/>
      <c r="BA6" s="37" t="s">
        <v>72</v>
      </c>
      <c r="BB6" s="37" t="s">
        <v>72</v>
      </c>
      <c r="BC6" s="37" t="s">
        <v>72</v>
      </c>
      <c r="BD6" s="37" t="s">
        <v>72</v>
      </c>
      <c r="BE6" s="37" t="s">
        <v>72</v>
      </c>
      <c r="BF6" s="37" t="s">
        <v>72</v>
      </c>
      <c r="BG6" s="37"/>
      <c r="BH6" s="37">
        <v>3.0</v>
      </c>
      <c r="BI6" s="303" t="str">
        <f t="shared" si="5"/>
        <v>н/а</v>
      </c>
      <c r="BJ6" s="37">
        <v>2.0</v>
      </c>
      <c r="BK6" s="37">
        <v>3.0</v>
      </c>
      <c r="BL6" s="37">
        <v>3.0</v>
      </c>
      <c r="BM6" s="37">
        <v>4.0</v>
      </c>
      <c r="BN6" s="37" t="s">
        <v>72</v>
      </c>
      <c r="BO6" s="37" t="s">
        <v>72</v>
      </c>
      <c r="BP6" s="37">
        <v>3.0</v>
      </c>
      <c r="BQ6" s="303">
        <f>IF(OR(ROUND(SUM(BK6:BP6)/MAX(5,COUNTIF(BK6:BP6, "&gt;0")), 0) &lt;= 1, COUNTIF(BK6:BP6, "&gt;0") = 0), "н/а", ROUND(SUM(BK6:BP6)/MAX(5,COUNTIF(BK6:BP6, "&gt;0")), 0))</f>
        <v>3</v>
      </c>
      <c r="BR6" s="113"/>
      <c r="BS6" s="37">
        <v>3.0</v>
      </c>
      <c r="BT6" s="37" t="s">
        <v>72</v>
      </c>
      <c r="BU6" s="37">
        <v>3.0</v>
      </c>
      <c r="BV6" s="37" t="s">
        <v>72</v>
      </c>
      <c r="BW6" s="37" t="s">
        <v>72</v>
      </c>
      <c r="BX6" s="37">
        <v>3.0</v>
      </c>
      <c r="BY6" s="303">
        <f>IF(OR(ROUND(SUM(BS6:BX6)/MAX(2,COUNTIF(BS6:BX6, "&gt;0")), 0) &lt;= 1, COUNTIF(BS6:BX6, "&gt;0") = 0), "н/а", ROUND(SUM(BS6:BX6)/MAX(2,COUNTIF(BS6:BX6, "&gt;0")), 0))</f>
        <v>3</v>
      </c>
      <c r="BZ6" s="113"/>
      <c r="CA6" s="302">
        <v>3.0</v>
      </c>
      <c r="CB6" s="113"/>
      <c r="CC6" s="307">
        <v>3.0</v>
      </c>
      <c r="CD6" s="113"/>
      <c r="CE6" s="114"/>
      <c r="CF6" s="114"/>
      <c r="CG6" s="114"/>
      <c r="CH6" s="114"/>
      <c r="CI6" s="114"/>
      <c r="CJ6" s="114"/>
      <c r="CK6" s="114"/>
      <c r="CL6" s="114"/>
    </row>
    <row r="7">
      <c r="A7" s="109" t="s">
        <v>84</v>
      </c>
      <c r="B7" s="68" t="s">
        <v>85</v>
      </c>
      <c r="C7" s="37" t="s">
        <v>72</v>
      </c>
      <c r="D7" s="37" t="s">
        <v>72</v>
      </c>
      <c r="E7" s="37" t="s">
        <v>72</v>
      </c>
      <c r="F7" s="37" t="s">
        <v>72</v>
      </c>
      <c r="G7" s="37" t="s">
        <v>72</v>
      </c>
      <c r="H7" s="37" t="s">
        <v>72</v>
      </c>
      <c r="I7" s="37" t="s">
        <v>72</v>
      </c>
      <c r="J7" s="37" t="s">
        <v>72</v>
      </c>
      <c r="K7" s="300" t="str">
        <f t="shared" si="1"/>
        <v>н/а</v>
      </c>
      <c r="L7" s="113"/>
      <c r="M7" s="37" t="s">
        <v>72</v>
      </c>
      <c r="N7" s="37" t="s">
        <v>72</v>
      </c>
      <c r="O7" s="37" t="s">
        <v>72</v>
      </c>
      <c r="P7" s="37" t="s">
        <v>72</v>
      </c>
      <c r="Q7" s="37" t="s">
        <v>72</v>
      </c>
      <c r="R7" s="37" t="s">
        <v>72</v>
      </c>
      <c r="S7" s="37">
        <v>2.0</v>
      </c>
      <c r="T7" s="37" t="s">
        <v>72</v>
      </c>
      <c r="U7" s="300" t="str">
        <f t="shared" si="2"/>
        <v>н/а</v>
      </c>
      <c r="V7" s="113"/>
      <c r="W7" s="37" t="s">
        <v>72</v>
      </c>
      <c r="X7" s="37" t="s">
        <v>72</v>
      </c>
      <c r="Y7" s="37" t="s">
        <v>72</v>
      </c>
      <c r="Z7" s="37" t="s">
        <v>72</v>
      </c>
      <c r="AA7" s="37" t="s">
        <v>72</v>
      </c>
      <c r="AB7" s="37" t="s">
        <v>72</v>
      </c>
      <c r="AC7" s="301" t="s">
        <v>78</v>
      </c>
      <c r="AD7" s="113"/>
      <c r="AE7" s="302" t="s">
        <v>78</v>
      </c>
      <c r="AF7" s="113"/>
      <c r="AG7" s="37" t="s">
        <v>72</v>
      </c>
      <c r="AH7" s="37" t="s">
        <v>72</v>
      </c>
      <c r="AI7" s="37" t="s">
        <v>72</v>
      </c>
      <c r="AJ7" s="37" t="s">
        <v>72</v>
      </c>
      <c r="AK7" s="37" t="s">
        <v>72</v>
      </c>
      <c r="AL7" s="37" t="s">
        <v>72</v>
      </c>
      <c r="AM7" s="37" t="s">
        <v>72</v>
      </c>
      <c r="AN7" s="37" t="s">
        <v>72</v>
      </c>
      <c r="AO7" s="303" t="str">
        <f t="shared" si="3"/>
        <v>н/а</v>
      </c>
      <c r="AP7" s="113"/>
      <c r="AQ7" s="37" t="s">
        <v>72</v>
      </c>
      <c r="AR7" s="37" t="s">
        <v>72</v>
      </c>
      <c r="AS7" s="37" t="s">
        <v>72</v>
      </c>
      <c r="AT7" s="37" t="s">
        <v>72</v>
      </c>
      <c r="AU7" s="308" t="s">
        <v>87</v>
      </c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5"/>
      <c r="BG7" s="309"/>
      <c r="BH7" s="309"/>
      <c r="BI7" s="309"/>
      <c r="BJ7" s="309"/>
      <c r="BK7" s="309"/>
      <c r="BL7" s="309"/>
      <c r="BM7" s="309"/>
      <c r="BN7" s="309"/>
      <c r="BO7" s="309"/>
      <c r="BP7" s="309"/>
      <c r="BQ7" s="309"/>
      <c r="BR7" s="309"/>
      <c r="BS7" s="309"/>
      <c r="BT7" s="309"/>
      <c r="BU7" s="309"/>
      <c r="BV7" s="309"/>
      <c r="BW7" s="309"/>
      <c r="BX7" s="309"/>
      <c r="BY7" s="309"/>
      <c r="BZ7" s="309"/>
      <c r="CA7" s="309"/>
      <c r="CB7" s="309"/>
      <c r="CC7" s="309"/>
      <c r="CD7" s="309"/>
      <c r="CE7" s="309"/>
      <c r="CF7" s="309"/>
      <c r="CG7" s="309"/>
      <c r="CH7" s="309"/>
      <c r="CI7" s="309"/>
      <c r="CJ7" s="309"/>
      <c r="CK7" s="309"/>
      <c r="CL7" s="309"/>
    </row>
    <row r="8">
      <c r="A8" s="109" t="s">
        <v>88</v>
      </c>
      <c r="B8" s="36" t="s">
        <v>89</v>
      </c>
      <c r="C8" s="37" t="s">
        <v>72</v>
      </c>
      <c r="D8" s="37" t="s">
        <v>72</v>
      </c>
      <c r="E8" s="37" t="s">
        <v>72</v>
      </c>
      <c r="F8" s="37" t="s">
        <v>72</v>
      </c>
      <c r="G8" s="37" t="s">
        <v>72</v>
      </c>
      <c r="H8" s="37" t="s">
        <v>72</v>
      </c>
      <c r="I8" s="37" t="s">
        <v>72</v>
      </c>
      <c r="J8" s="37" t="s">
        <v>72</v>
      </c>
      <c r="K8" s="300" t="str">
        <f t="shared" si="1"/>
        <v>н/а</v>
      </c>
      <c r="L8" s="113"/>
      <c r="M8" s="37" t="s">
        <v>72</v>
      </c>
      <c r="N8" s="37" t="s">
        <v>72</v>
      </c>
      <c r="O8" s="37" t="s">
        <v>72</v>
      </c>
      <c r="P8" s="37" t="s">
        <v>72</v>
      </c>
      <c r="Q8" s="37" t="s">
        <v>72</v>
      </c>
      <c r="R8" s="37" t="s">
        <v>72</v>
      </c>
      <c r="S8" s="37">
        <v>2.0</v>
      </c>
      <c r="T8" s="37" t="s">
        <v>72</v>
      </c>
      <c r="U8" s="300" t="str">
        <f t="shared" si="2"/>
        <v>н/а</v>
      </c>
      <c r="V8" s="113"/>
      <c r="W8" s="37" t="s">
        <v>72</v>
      </c>
      <c r="X8" s="37" t="s">
        <v>72</v>
      </c>
      <c r="Y8" s="37" t="s">
        <v>72</v>
      </c>
      <c r="Z8" s="37" t="s">
        <v>72</v>
      </c>
      <c r="AA8" s="37" t="s">
        <v>72</v>
      </c>
      <c r="AB8" s="37" t="s">
        <v>72</v>
      </c>
      <c r="AC8" s="301" t="s">
        <v>78</v>
      </c>
      <c r="AD8" s="113"/>
      <c r="AE8" s="302" t="s">
        <v>78</v>
      </c>
      <c r="AF8" s="113"/>
      <c r="AG8" s="37" t="s">
        <v>72</v>
      </c>
      <c r="AH8" s="37" t="s">
        <v>72</v>
      </c>
      <c r="AI8" s="37" t="s">
        <v>72</v>
      </c>
      <c r="AJ8" s="37" t="s">
        <v>72</v>
      </c>
      <c r="AK8" s="37" t="s">
        <v>72</v>
      </c>
      <c r="AL8" s="37" t="s">
        <v>72</v>
      </c>
      <c r="AM8" s="37" t="s">
        <v>72</v>
      </c>
      <c r="AN8" s="37" t="s">
        <v>72</v>
      </c>
      <c r="AO8" s="303" t="str">
        <f t="shared" si="3"/>
        <v>н/а</v>
      </c>
      <c r="AP8" s="113"/>
      <c r="AQ8" s="37" t="s">
        <v>72</v>
      </c>
      <c r="AR8" s="37" t="s">
        <v>72</v>
      </c>
      <c r="AS8" s="37" t="s">
        <v>72</v>
      </c>
      <c r="AT8" s="37" t="s">
        <v>72</v>
      </c>
      <c r="AU8" s="308" t="s">
        <v>90</v>
      </c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5"/>
      <c r="BG8" s="309"/>
      <c r="BH8" s="309"/>
      <c r="BI8" s="309"/>
      <c r="BJ8" s="309"/>
      <c r="BK8" s="309"/>
      <c r="BL8" s="309"/>
      <c r="BM8" s="309"/>
      <c r="BN8" s="309"/>
      <c r="BO8" s="309"/>
      <c r="BP8" s="309"/>
      <c r="BQ8" s="309"/>
      <c r="BR8" s="309"/>
      <c r="BS8" s="309"/>
      <c r="BT8" s="309"/>
      <c r="BU8" s="309"/>
      <c r="BV8" s="309"/>
      <c r="BW8" s="309"/>
      <c r="BX8" s="309"/>
      <c r="BY8" s="309"/>
      <c r="BZ8" s="309"/>
      <c r="CA8" s="309"/>
      <c r="CB8" s="309"/>
      <c r="CC8" s="309"/>
      <c r="CD8" s="309"/>
      <c r="CE8" s="309"/>
      <c r="CF8" s="309"/>
      <c r="CG8" s="309"/>
      <c r="CH8" s="309"/>
      <c r="CI8" s="309"/>
      <c r="CJ8" s="309"/>
      <c r="CK8" s="309"/>
      <c r="CL8" s="309"/>
    </row>
    <row r="9">
      <c r="A9" s="109" t="s">
        <v>91</v>
      </c>
      <c r="B9" s="36" t="s">
        <v>75</v>
      </c>
      <c r="C9" s="37">
        <v>5.0</v>
      </c>
      <c r="D9" s="37">
        <v>5.0</v>
      </c>
      <c r="E9" s="37">
        <v>5.0</v>
      </c>
      <c r="F9" s="37" t="s">
        <v>72</v>
      </c>
      <c r="G9" s="37"/>
      <c r="H9" s="37"/>
      <c r="I9" s="37">
        <v>5.0</v>
      </c>
      <c r="J9" s="37">
        <v>4.0</v>
      </c>
      <c r="K9" s="300">
        <f t="shared" si="1"/>
        <v>5</v>
      </c>
      <c r="L9" s="113"/>
      <c r="M9" s="37">
        <v>5.0</v>
      </c>
      <c r="N9" s="37"/>
      <c r="O9" s="37"/>
      <c r="P9" s="37">
        <v>5.0</v>
      </c>
      <c r="Q9" s="37"/>
      <c r="R9" s="37"/>
      <c r="S9" s="37">
        <v>5.0</v>
      </c>
      <c r="T9" s="37">
        <v>5.0</v>
      </c>
      <c r="U9" s="300">
        <f t="shared" si="2"/>
        <v>5</v>
      </c>
      <c r="V9" s="113"/>
      <c r="W9" s="37">
        <v>5.0</v>
      </c>
      <c r="X9" s="37">
        <v>5.0</v>
      </c>
      <c r="Y9" s="37"/>
      <c r="Z9" s="37"/>
      <c r="AA9" s="37"/>
      <c r="AB9" s="37">
        <v>5.0</v>
      </c>
      <c r="AC9" s="300">
        <f t="shared" ref="AC9:AC11" si="6">IF(OR(ROUND(SUM(W9:AB9)/MAX(3,COUNTIF(V9:AB9, "&gt;0")), 0) &lt;= 1, COUNTIF(W9:AB9, "&gt;0") = 0), "н/а", ROUND(SUM(W9:AB9)/MAX(3,COUNTIF(W9:AB9, "&gt;0")), 0))</f>
        <v>5</v>
      </c>
      <c r="AD9" s="113"/>
      <c r="AE9" s="306">
        <f t="shared" ref="AE9:AE11" si="7">ROUND(SUM(K9,U9,AC9)/3,0)</f>
        <v>5</v>
      </c>
      <c r="AF9" s="113"/>
      <c r="AG9" s="37">
        <v>5.0</v>
      </c>
      <c r="AH9" s="37">
        <v>5.0</v>
      </c>
      <c r="AI9" s="37"/>
      <c r="AJ9" s="37">
        <v>5.0</v>
      </c>
      <c r="AK9" s="37">
        <v>5.0</v>
      </c>
      <c r="AL9" s="37"/>
      <c r="AM9" s="37">
        <v>5.0</v>
      </c>
      <c r="AN9" s="37"/>
      <c r="AO9" s="303">
        <f t="shared" si="3"/>
        <v>5</v>
      </c>
      <c r="AP9" s="113"/>
      <c r="AQ9" s="37">
        <v>5.0</v>
      </c>
      <c r="AR9" s="37"/>
      <c r="AS9" s="37" t="s">
        <v>72</v>
      </c>
      <c r="AT9" s="37"/>
      <c r="AU9" s="37">
        <v>5.0</v>
      </c>
      <c r="AV9" s="37"/>
      <c r="AW9" s="37">
        <v>5.0</v>
      </c>
      <c r="AX9" s="37">
        <v>5.0</v>
      </c>
      <c r="AY9" s="303">
        <f t="shared" ref="AY9:AY23" si="8">IF(OR(ROUND(SUM(AQ9:AX9)/MAX(4,COUNTIF(AQ9:AX9, "&gt;0")), 0) &lt;= 1, COUNTIF(AQ9:AX9, "&gt;0") = 0), "н/а", ROUND(SUM(AQ9:AX9)/MAX(4,COUNTIF(AQ9:AX9, "&gt;0")), 0))</f>
        <v>5</v>
      </c>
      <c r="AZ9" s="113"/>
      <c r="BA9" s="37">
        <v>5.0</v>
      </c>
      <c r="BB9" s="113"/>
      <c r="BC9" s="37">
        <v>5.0</v>
      </c>
      <c r="BD9" s="113"/>
      <c r="BE9" s="37">
        <v>5.0</v>
      </c>
      <c r="BF9" s="37">
        <v>5.0</v>
      </c>
      <c r="BG9" s="37"/>
      <c r="BH9" s="37">
        <v>5.0</v>
      </c>
      <c r="BI9" s="303">
        <f t="shared" ref="BI9:BI11" si="9">IF(OR(ROUND(SUM(BA9:BH9)/MAX(5,COUNTIF(BA9:BH9, "&gt;0")), 0) &lt;= 1, COUNTIF(BA9:BH9, "&gt;0") = 0), "н/а", ROUND(SUM(BA9:BH9)/MAX(5,COUNTIF(BA9:BH9, "&gt;0")), 0))</f>
        <v>5</v>
      </c>
      <c r="BJ9" s="113"/>
      <c r="BK9" s="37">
        <v>5.0</v>
      </c>
      <c r="BL9" s="37">
        <v>5.0</v>
      </c>
      <c r="BM9" s="37">
        <v>4.0</v>
      </c>
      <c r="BN9" s="37"/>
      <c r="BO9" s="37">
        <v>5.0</v>
      </c>
      <c r="BP9" s="37">
        <v>5.0</v>
      </c>
      <c r="BQ9" s="303">
        <f t="shared" ref="BQ9:BQ11" si="10">IF(OR(ROUND(SUM(BK9:BP9)/MAX(5,COUNTIF(BK9:BP9, "&gt;0")), 0) &lt;= 1, COUNTIF(BK9:BP9, "&gt;0") = 0), "н/а", ROUND(SUM(BK9:BP9)/MAX(5,COUNTIF(BK9:BP9, "&gt;0")), 0))</f>
        <v>5</v>
      </c>
      <c r="BR9" s="113"/>
      <c r="BS9" s="37">
        <v>5.0</v>
      </c>
      <c r="BT9" s="113"/>
      <c r="BU9" s="37">
        <v>5.0</v>
      </c>
      <c r="BV9" s="37"/>
      <c r="BW9" s="113"/>
      <c r="BX9" s="113"/>
      <c r="BY9" s="303">
        <f t="shared" ref="BY9:BY11" si="11">IF(OR(ROUND(SUM(BS9:BX9)/MAX(2,COUNTIF(BS9:BX9, "&gt;0")), 0) &lt;= 1, COUNTIF(BS9:BX9, "&gt;0") = 0), "н/а", ROUND(SUM(BS9:BX9)/MAX(2,COUNTIF(BS9:BX9, "&gt;0")), 0))</f>
        <v>5</v>
      </c>
      <c r="BZ9" s="113"/>
      <c r="CA9" s="302">
        <v>5.0</v>
      </c>
      <c r="CB9" s="113"/>
      <c r="CC9" s="307">
        <v>5.0</v>
      </c>
      <c r="CD9" s="113"/>
      <c r="CE9" s="114"/>
      <c r="CF9" s="114"/>
      <c r="CG9" s="114"/>
      <c r="CH9" s="114"/>
      <c r="CI9" s="114"/>
      <c r="CJ9" s="114"/>
      <c r="CK9" s="114"/>
      <c r="CL9" s="114"/>
    </row>
    <row r="10">
      <c r="A10" s="109" t="s">
        <v>94</v>
      </c>
      <c r="B10" s="36" t="s">
        <v>82</v>
      </c>
      <c r="C10" s="37">
        <v>4.0</v>
      </c>
      <c r="D10" s="37">
        <v>3.0</v>
      </c>
      <c r="E10" s="37">
        <v>3.0</v>
      </c>
      <c r="F10" s="37"/>
      <c r="G10" s="37" t="s">
        <v>72</v>
      </c>
      <c r="H10" s="37"/>
      <c r="I10" s="37">
        <v>3.0</v>
      </c>
      <c r="J10" s="37" t="s">
        <v>72</v>
      </c>
      <c r="K10" s="300">
        <f t="shared" si="1"/>
        <v>3</v>
      </c>
      <c r="L10" s="113"/>
      <c r="M10" s="37" t="s">
        <v>72</v>
      </c>
      <c r="N10" s="37" t="s">
        <v>72</v>
      </c>
      <c r="O10" s="37" t="s">
        <v>72</v>
      </c>
      <c r="P10" s="37">
        <v>3.0</v>
      </c>
      <c r="Q10" s="37" t="s">
        <v>72</v>
      </c>
      <c r="R10" s="37" t="s">
        <v>72</v>
      </c>
      <c r="S10" s="37">
        <v>3.0</v>
      </c>
      <c r="T10" s="37">
        <v>3.0</v>
      </c>
      <c r="U10" s="300">
        <f t="shared" si="2"/>
        <v>2</v>
      </c>
      <c r="V10" s="113"/>
      <c r="W10" s="37">
        <v>4.0</v>
      </c>
      <c r="X10" s="37">
        <v>3.0</v>
      </c>
      <c r="Y10" s="37" t="s">
        <v>72</v>
      </c>
      <c r="Z10" s="37" t="s">
        <v>72</v>
      </c>
      <c r="AA10" s="37"/>
      <c r="AB10" s="37">
        <v>5.0</v>
      </c>
      <c r="AC10" s="300">
        <f t="shared" si="6"/>
        <v>4</v>
      </c>
      <c r="AD10" s="113"/>
      <c r="AE10" s="306">
        <f t="shared" si="7"/>
        <v>3</v>
      </c>
      <c r="AF10" s="113"/>
      <c r="AG10" s="37">
        <v>3.0</v>
      </c>
      <c r="AH10" s="37" t="s">
        <v>72</v>
      </c>
      <c r="AI10" s="37">
        <v>3.0</v>
      </c>
      <c r="AJ10" s="37"/>
      <c r="AK10" s="37" t="s">
        <v>72</v>
      </c>
      <c r="AL10" s="37" t="s">
        <v>72</v>
      </c>
      <c r="AM10" s="37" t="s">
        <v>72</v>
      </c>
      <c r="AN10" s="37" t="s">
        <v>72</v>
      </c>
      <c r="AO10" s="301" t="s">
        <v>78</v>
      </c>
      <c r="AP10" s="37">
        <v>2.0</v>
      </c>
      <c r="AQ10" s="37" t="s">
        <v>72</v>
      </c>
      <c r="AR10" s="37" t="s">
        <v>72</v>
      </c>
      <c r="AS10" s="37" t="s">
        <v>72</v>
      </c>
      <c r="AT10" s="37" t="s">
        <v>72</v>
      </c>
      <c r="AU10" s="37" t="s">
        <v>72</v>
      </c>
      <c r="AV10" s="37" t="s">
        <v>72</v>
      </c>
      <c r="AW10" s="37" t="s">
        <v>72</v>
      </c>
      <c r="AX10" s="37" t="s">
        <v>72</v>
      </c>
      <c r="AY10" s="303" t="str">
        <f t="shared" si="8"/>
        <v>н/а</v>
      </c>
      <c r="AZ10" s="37">
        <v>2.0</v>
      </c>
      <c r="BA10" s="37" t="s">
        <v>72</v>
      </c>
      <c r="BB10" s="37" t="s">
        <v>72</v>
      </c>
      <c r="BC10" s="37">
        <v>3.0</v>
      </c>
      <c r="BD10" s="113"/>
      <c r="BE10" s="37"/>
      <c r="BF10" s="37">
        <v>5.0</v>
      </c>
      <c r="BG10" s="37"/>
      <c r="BH10" s="37">
        <v>3.0</v>
      </c>
      <c r="BI10" s="303">
        <f t="shared" si="9"/>
        <v>2</v>
      </c>
      <c r="BJ10" s="113"/>
      <c r="BK10" s="37">
        <v>5.0</v>
      </c>
      <c r="BL10" s="37">
        <v>5.0</v>
      </c>
      <c r="BM10" s="37">
        <v>4.0</v>
      </c>
      <c r="BN10" s="37"/>
      <c r="BO10" s="37"/>
      <c r="BP10" s="37">
        <v>5.0</v>
      </c>
      <c r="BQ10" s="303">
        <f t="shared" si="10"/>
        <v>4</v>
      </c>
      <c r="BR10" s="113"/>
      <c r="BS10" s="37">
        <v>5.0</v>
      </c>
      <c r="BT10" s="113"/>
      <c r="BU10" s="37">
        <v>4.0</v>
      </c>
      <c r="BV10" s="37" t="s">
        <v>72</v>
      </c>
      <c r="BW10" s="37" t="s">
        <v>72</v>
      </c>
      <c r="BX10" s="37"/>
      <c r="BY10" s="303">
        <f t="shared" si="11"/>
        <v>5</v>
      </c>
      <c r="BZ10" s="113"/>
      <c r="CA10" s="302">
        <v>3.0</v>
      </c>
      <c r="CB10" s="113"/>
      <c r="CC10" s="307">
        <v>3.0</v>
      </c>
      <c r="CD10" s="113"/>
      <c r="CE10" s="114"/>
      <c r="CF10" s="114"/>
      <c r="CG10" s="114"/>
      <c r="CH10" s="114"/>
      <c r="CI10" s="114"/>
      <c r="CJ10" s="114"/>
      <c r="CK10" s="114"/>
      <c r="CL10" s="114"/>
    </row>
    <row r="11">
      <c r="A11" s="109" t="s">
        <v>97</v>
      </c>
      <c r="B11" s="68" t="s">
        <v>86</v>
      </c>
      <c r="C11" s="37">
        <v>4.0</v>
      </c>
      <c r="D11" s="37">
        <v>5.0</v>
      </c>
      <c r="E11" s="37">
        <v>5.0</v>
      </c>
      <c r="F11" s="37" t="s">
        <v>72</v>
      </c>
      <c r="G11" s="37"/>
      <c r="H11" s="37"/>
      <c r="I11" s="37">
        <v>5.0</v>
      </c>
      <c r="J11" s="37">
        <v>5.0</v>
      </c>
      <c r="K11" s="300">
        <f t="shared" si="1"/>
        <v>5</v>
      </c>
      <c r="L11" s="113"/>
      <c r="M11" s="37">
        <v>5.0</v>
      </c>
      <c r="N11" s="37"/>
      <c r="O11" s="37"/>
      <c r="P11" s="37">
        <v>5.0</v>
      </c>
      <c r="Q11" s="37"/>
      <c r="R11" s="37"/>
      <c r="S11" s="37">
        <v>4.0</v>
      </c>
      <c r="T11" s="37">
        <v>5.0</v>
      </c>
      <c r="U11" s="300">
        <f t="shared" si="2"/>
        <v>5</v>
      </c>
      <c r="V11" s="113"/>
      <c r="W11" s="37">
        <v>5.0</v>
      </c>
      <c r="X11" s="37">
        <v>5.0</v>
      </c>
      <c r="Y11" s="37"/>
      <c r="Z11" s="37" t="s">
        <v>72</v>
      </c>
      <c r="AA11" s="37"/>
      <c r="AB11" s="37">
        <v>5.0</v>
      </c>
      <c r="AC11" s="300">
        <f t="shared" si="6"/>
        <v>5</v>
      </c>
      <c r="AD11" s="113"/>
      <c r="AE11" s="306">
        <f t="shared" si="7"/>
        <v>5</v>
      </c>
      <c r="AF11" s="113"/>
      <c r="AG11" s="37">
        <v>5.0</v>
      </c>
      <c r="AH11" s="37">
        <v>5.0</v>
      </c>
      <c r="AI11" s="37"/>
      <c r="AJ11" s="37">
        <v>5.0</v>
      </c>
      <c r="AK11" s="37">
        <v>4.0</v>
      </c>
      <c r="AL11" s="37"/>
      <c r="AM11" s="37">
        <v>5.0</v>
      </c>
      <c r="AN11" s="37" t="s">
        <v>72</v>
      </c>
      <c r="AO11" s="303">
        <f t="shared" ref="AO11:AO20" si="12">IF(OR(ROUND(SUM(AG11:AN11)/MAX(4,COUNTIF(AG11:AN11, "&gt;0")), 0) &lt;= 1, COUNTIF(AG11:AN11, "&gt;0") = 0), "н/а", ROUND(SUM(AG11:AN11)/MAX(4,COUNTIF(AG11:AN11, "&gt;0")), 0))</f>
        <v>5</v>
      </c>
      <c r="AP11" s="113"/>
      <c r="AQ11" s="37">
        <v>5.0</v>
      </c>
      <c r="AR11" s="37" t="s">
        <v>72</v>
      </c>
      <c r="AS11" s="37" t="s">
        <v>72</v>
      </c>
      <c r="AT11" s="37"/>
      <c r="AU11" s="37">
        <v>5.0</v>
      </c>
      <c r="AV11" s="37" t="s">
        <v>72</v>
      </c>
      <c r="AW11" s="37">
        <v>5.0</v>
      </c>
      <c r="AX11" s="37">
        <v>5.0</v>
      </c>
      <c r="AY11" s="303">
        <f t="shared" si="8"/>
        <v>5</v>
      </c>
      <c r="AZ11" s="113"/>
      <c r="BA11" s="113"/>
      <c r="BB11" s="113"/>
      <c r="BC11" s="37">
        <v>5.0</v>
      </c>
      <c r="BD11" s="113"/>
      <c r="BE11" s="37">
        <v>4.0</v>
      </c>
      <c r="BF11" s="37">
        <v>5.0</v>
      </c>
      <c r="BG11" s="37"/>
      <c r="BH11" s="113"/>
      <c r="BI11" s="303">
        <f t="shared" si="9"/>
        <v>3</v>
      </c>
      <c r="BJ11" s="113"/>
      <c r="BK11" s="37"/>
      <c r="BL11" s="37">
        <v>5.0</v>
      </c>
      <c r="BM11" s="37">
        <v>5.0</v>
      </c>
      <c r="BN11" s="37" t="s">
        <v>72</v>
      </c>
      <c r="BO11" s="37">
        <v>4.0</v>
      </c>
      <c r="BP11" s="37">
        <v>5.0</v>
      </c>
      <c r="BQ11" s="303">
        <f t="shared" si="10"/>
        <v>4</v>
      </c>
      <c r="BR11" s="113"/>
      <c r="BS11" s="37">
        <v>5.0</v>
      </c>
      <c r="BT11" s="113"/>
      <c r="BU11" s="37">
        <v>5.0</v>
      </c>
      <c r="BV11" s="37"/>
      <c r="BW11" s="37" t="s">
        <v>72</v>
      </c>
      <c r="BX11" s="113"/>
      <c r="BY11" s="303">
        <f t="shared" si="11"/>
        <v>5</v>
      </c>
      <c r="BZ11" s="113"/>
      <c r="CA11" s="302">
        <v>5.0</v>
      </c>
      <c r="CB11" s="113"/>
      <c r="CC11" s="307">
        <v>5.0</v>
      </c>
      <c r="CD11" s="113"/>
      <c r="CE11" s="114"/>
      <c r="CF11" s="114"/>
      <c r="CG11" s="114"/>
      <c r="CH11" s="114"/>
      <c r="CI11" s="114"/>
      <c r="CJ11" s="114"/>
      <c r="CK11" s="114"/>
      <c r="CL11" s="114"/>
    </row>
    <row r="12">
      <c r="A12" s="109" t="s">
        <v>100</v>
      </c>
      <c r="B12" s="68" t="s">
        <v>101</v>
      </c>
      <c r="C12" s="37" t="s">
        <v>72</v>
      </c>
      <c r="D12" s="37" t="s">
        <v>72</v>
      </c>
      <c r="E12" s="37" t="s">
        <v>72</v>
      </c>
      <c r="F12" s="37" t="s">
        <v>72</v>
      </c>
      <c r="G12" s="37" t="s">
        <v>72</v>
      </c>
      <c r="H12" s="37" t="s">
        <v>72</v>
      </c>
      <c r="I12" s="37" t="s">
        <v>72</v>
      </c>
      <c r="J12" s="37" t="s">
        <v>72</v>
      </c>
      <c r="K12" s="300" t="str">
        <f t="shared" si="1"/>
        <v>н/а</v>
      </c>
      <c r="L12" s="113"/>
      <c r="M12" s="37" t="s">
        <v>72</v>
      </c>
      <c r="N12" s="37" t="s">
        <v>72</v>
      </c>
      <c r="O12" s="37" t="s">
        <v>72</v>
      </c>
      <c r="P12" s="37" t="s">
        <v>72</v>
      </c>
      <c r="Q12" s="37" t="s">
        <v>72</v>
      </c>
      <c r="R12" s="37" t="s">
        <v>72</v>
      </c>
      <c r="S12" s="37">
        <v>2.0</v>
      </c>
      <c r="T12" s="37" t="s">
        <v>72</v>
      </c>
      <c r="U12" s="300" t="str">
        <f t="shared" si="2"/>
        <v>н/а</v>
      </c>
      <c r="V12" s="113"/>
      <c r="W12" s="37" t="s">
        <v>72</v>
      </c>
      <c r="X12" s="37" t="s">
        <v>72</v>
      </c>
      <c r="Y12" s="37" t="s">
        <v>72</v>
      </c>
      <c r="Z12" s="37" t="s">
        <v>72</v>
      </c>
      <c r="AA12" s="37" t="s">
        <v>72</v>
      </c>
      <c r="AB12" s="37" t="s">
        <v>72</v>
      </c>
      <c r="AC12" s="301" t="s">
        <v>78</v>
      </c>
      <c r="AD12" s="113"/>
      <c r="AE12" s="302" t="s">
        <v>78</v>
      </c>
      <c r="AF12" s="113"/>
      <c r="AG12" s="37" t="s">
        <v>72</v>
      </c>
      <c r="AH12" s="37" t="s">
        <v>72</v>
      </c>
      <c r="AI12" s="37" t="s">
        <v>72</v>
      </c>
      <c r="AJ12" s="37" t="s">
        <v>72</v>
      </c>
      <c r="AK12" s="37" t="s">
        <v>72</v>
      </c>
      <c r="AL12" s="37" t="s">
        <v>72</v>
      </c>
      <c r="AM12" s="37" t="s">
        <v>72</v>
      </c>
      <c r="AN12" s="37" t="s">
        <v>72</v>
      </c>
      <c r="AO12" s="303" t="str">
        <f t="shared" si="12"/>
        <v>н/а</v>
      </c>
      <c r="AP12" s="113"/>
      <c r="AQ12" s="37" t="s">
        <v>72</v>
      </c>
      <c r="AR12" s="37" t="s">
        <v>72</v>
      </c>
      <c r="AS12" s="37" t="s">
        <v>72</v>
      </c>
      <c r="AT12" s="37" t="s">
        <v>72</v>
      </c>
      <c r="AU12" s="37" t="s">
        <v>72</v>
      </c>
      <c r="AV12" s="37" t="s">
        <v>72</v>
      </c>
      <c r="AW12" s="37" t="s">
        <v>72</v>
      </c>
      <c r="AX12" s="37" t="s">
        <v>72</v>
      </c>
      <c r="AY12" s="303" t="str">
        <f t="shared" si="8"/>
        <v>н/а</v>
      </c>
      <c r="AZ12" s="113"/>
      <c r="BA12" s="37" t="s">
        <v>72</v>
      </c>
      <c r="BB12" s="37" t="s">
        <v>72</v>
      </c>
      <c r="BC12" s="267" t="s">
        <v>73</v>
      </c>
      <c r="BD12" s="269"/>
      <c r="BE12" s="269"/>
      <c r="BF12" s="269"/>
      <c r="BG12" s="269"/>
      <c r="BH12" s="269"/>
      <c r="BI12" s="269"/>
      <c r="BJ12" s="269"/>
      <c r="BK12" s="269"/>
      <c r="BL12" s="269"/>
      <c r="BM12" s="269"/>
      <c r="BN12" s="269"/>
      <c r="BO12" s="269"/>
      <c r="BP12" s="269"/>
      <c r="BQ12" s="269"/>
      <c r="BR12" s="269"/>
      <c r="BS12" s="269"/>
      <c r="BT12" s="269"/>
      <c r="BU12" s="269"/>
      <c r="BV12" s="269"/>
      <c r="BW12" s="269"/>
      <c r="BX12" s="269"/>
      <c r="BY12" s="269"/>
      <c r="BZ12" s="269"/>
      <c r="CA12" s="269"/>
      <c r="CB12" s="269"/>
      <c r="CC12" s="269"/>
      <c r="CD12" s="269"/>
      <c r="CE12" s="304"/>
      <c r="CF12" s="304"/>
      <c r="CG12" s="304"/>
      <c r="CH12" s="304"/>
      <c r="CI12" s="304"/>
      <c r="CJ12" s="304"/>
      <c r="CK12" s="304"/>
      <c r="CL12" s="304"/>
    </row>
    <row r="13">
      <c r="A13" s="109" t="s">
        <v>103</v>
      </c>
      <c r="B13" s="68" t="s">
        <v>92</v>
      </c>
      <c r="C13" s="37" t="s">
        <v>72</v>
      </c>
      <c r="D13" s="37" t="s">
        <v>72</v>
      </c>
      <c r="E13" s="37" t="s">
        <v>72</v>
      </c>
      <c r="F13" s="37" t="s">
        <v>72</v>
      </c>
      <c r="G13" s="37" t="s">
        <v>72</v>
      </c>
      <c r="H13" s="37" t="s">
        <v>72</v>
      </c>
      <c r="I13" s="37" t="s">
        <v>72</v>
      </c>
      <c r="J13" s="37" t="s">
        <v>72</v>
      </c>
      <c r="K13" s="300" t="str">
        <f t="shared" si="1"/>
        <v>н/а</v>
      </c>
      <c r="L13" s="37">
        <v>2.0</v>
      </c>
      <c r="M13" s="37" t="s">
        <v>72</v>
      </c>
      <c r="N13" s="37" t="s">
        <v>72</v>
      </c>
      <c r="O13" s="37" t="s">
        <v>72</v>
      </c>
      <c r="P13" s="37" t="s">
        <v>72</v>
      </c>
      <c r="Q13" s="37" t="s">
        <v>72</v>
      </c>
      <c r="R13" s="37" t="s">
        <v>72</v>
      </c>
      <c r="S13" s="37">
        <v>2.0</v>
      </c>
      <c r="T13" s="37" t="s">
        <v>72</v>
      </c>
      <c r="U13" s="300" t="str">
        <f t="shared" si="2"/>
        <v>н/а</v>
      </c>
      <c r="V13" s="113"/>
      <c r="W13" s="37" t="s">
        <v>72</v>
      </c>
      <c r="X13" s="37" t="s">
        <v>72</v>
      </c>
      <c r="Y13" s="37" t="s">
        <v>72</v>
      </c>
      <c r="Z13" s="37" t="s">
        <v>72</v>
      </c>
      <c r="AA13" s="37" t="s">
        <v>72</v>
      </c>
      <c r="AB13" s="37" t="s">
        <v>72</v>
      </c>
      <c r="AC13" s="301" t="s">
        <v>78</v>
      </c>
      <c r="AD13" s="113"/>
      <c r="AE13" s="302" t="s">
        <v>78</v>
      </c>
      <c r="AF13" s="113"/>
      <c r="AG13" s="37" t="s">
        <v>72</v>
      </c>
      <c r="AH13" s="37" t="s">
        <v>72</v>
      </c>
      <c r="AI13" s="37" t="s">
        <v>72</v>
      </c>
      <c r="AJ13" s="37" t="s">
        <v>72</v>
      </c>
      <c r="AK13" s="37" t="s">
        <v>72</v>
      </c>
      <c r="AL13" s="37" t="s">
        <v>72</v>
      </c>
      <c r="AM13" s="37" t="s">
        <v>72</v>
      </c>
      <c r="AN13" s="37" t="s">
        <v>72</v>
      </c>
      <c r="AO13" s="303" t="str">
        <f t="shared" si="12"/>
        <v>н/а</v>
      </c>
      <c r="AP13" s="113"/>
      <c r="AQ13" s="37" t="s">
        <v>72</v>
      </c>
      <c r="AR13" s="37" t="s">
        <v>72</v>
      </c>
      <c r="AS13" s="37" t="s">
        <v>72</v>
      </c>
      <c r="AT13" s="37" t="s">
        <v>72</v>
      </c>
      <c r="AU13" s="37" t="s">
        <v>72</v>
      </c>
      <c r="AV13" s="37" t="s">
        <v>72</v>
      </c>
      <c r="AW13" s="37" t="s">
        <v>72</v>
      </c>
      <c r="AX13" s="37" t="s">
        <v>72</v>
      </c>
      <c r="AY13" s="303" t="str">
        <f t="shared" si="8"/>
        <v>н/а</v>
      </c>
      <c r="AZ13" s="113"/>
      <c r="BA13" s="37" t="s">
        <v>72</v>
      </c>
      <c r="BB13" s="37" t="s">
        <v>72</v>
      </c>
      <c r="BC13" s="37" t="s">
        <v>72</v>
      </c>
      <c r="BD13" s="37" t="s">
        <v>72</v>
      </c>
      <c r="BE13" s="37" t="s">
        <v>72</v>
      </c>
      <c r="BF13" s="37" t="s">
        <v>72</v>
      </c>
      <c r="BG13" s="37" t="s">
        <v>72</v>
      </c>
      <c r="BH13" s="37" t="s">
        <v>72</v>
      </c>
      <c r="BI13" s="303" t="str">
        <f t="shared" ref="BI13:BI14" si="13">IF(OR(ROUND(SUM(BA13:BH13)/MAX(5,COUNTIF(BA13:BH13, "&gt;0")), 0) &lt;= 1, COUNTIF(BA13:BH13, "&gt;0") = 0), "н/а", ROUND(SUM(BA13:BH13)/MAX(5,COUNTIF(BA13:BH13, "&gt;0")), 0))</f>
        <v>н/а</v>
      </c>
      <c r="BJ13" s="113"/>
      <c r="BK13" s="37" t="s">
        <v>72</v>
      </c>
      <c r="BL13" s="37" t="s">
        <v>72</v>
      </c>
      <c r="BM13" s="37" t="s">
        <v>72</v>
      </c>
      <c r="BN13" s="37" t="s">
        <v>72</v>
      </c>
      <c r="BO13" s="37" t="s">
        <v>72</v>
      </c>
      <c r="BP13" s="37" t="s">
        <v>72</v>
      </c>
      <c r="BQ13" s="303" t="str">
        <f t="shared" ref="BQ13:BQ14" si="14">IF(OR(ROUND(SUM(BK13:BP13)/MAX(5,COUNTIF(BK13:BP13, "&gt;0")), 0) &lt;= 1, COUNTIF(BK13:BP13, "&gt;0") = 0), "н/а", ROUND(SUM(BK13:BP13)/MAX(5,COUNTIF(BK13:BP13, "&gt;0")), 0))</f>
        <v>н/а</v>
      </c>
      <c r="BR13" s="113"/>
      <c r="BS13" s="37" t="s">
        <v>72</v>
      </c>
      <c r="BT13" s="37" t="s">
        <v>72</v>
      </c>
      <c r="BU13" s="37" t="s">
        <v>72</v>
      </c>
      <c r="BV13" s="37" t="s">
        <v>72</v>
      </c>
      <c r="BW13" s="37" t="s">
        <v>72</v>
      </c>
      <c r="BX13" s="37" t="s">
        <v>72</v>
      </c>
      <c r="BY13" s="303" t="str">
        <f t="shared" ref="BY13:BY14" si="15">IF(OR(ROUND(SUM(BS13:BX13)/MAX(2,COUNTIF(BS13:BX13, "&gt;0")), 0) &lt;= 1, COUNTIF(BS13:BX13, "&gt;0") = 0), "н/а", ROUND(SUM(BS13:BX13)/MAX(2,COUNTIF(BS13:BX13, "&gt;0")), 0))</f>
        <v>н/а</v>
      </c>
      <c r="BZ13" s="113"/>
      <c r="CA13" s="302" t="s">
        <v>78</v>
      </c>
      <c r="CB13" s="113"/>
      <c r="CC13" s="307" t="s">
        <v>78</v>
      </c>
      <c r="CD13" s="113"/>
      <c r="CE13" s="114"/>
      <c r="CF13" s="114"/>
      <c r="CG13" s="114"/>
      <c r="CH13" s="114"/>
      <c r="CI13" s="114"/>
      <c r="CJ13" s="114"/>
      <c r="CK13" s="114"/>
      <c r="CL13" s="114"/>
    </row>
    <row r="14">
      <c r="A14" s="109" t="s">
        <v>105</v>
      </c>
      <c r="B14" s="36" t="s">
        <v>96</v>
      </c>
      <c r="C14" s="37">
        <v>4.0</v>
      </c>
      <c r="D14" s="37">
        <v>4.0</v>
      </c>
      <c r="E14" s="37" t="s">
        <v>72</v>
      </c>
      <c r="F14" s="37" t="s">
        <v>72</v>
      </c>
      <c r="G14" s="37" t="s">
        <v>72</v>
      </c>
      <c r="H14" s="37"/>
      <c r="I14" s="37" t="s">
        <v>72</v>
      </c>
      <c r="J14" s="37" t="s">
        <v>72</v>
      </c>
      <c r="K14" s="301" t="s">
        <v>78</v>
      </c>
      <c r="L14" s="37">
        <v>3.0</v>
      </c>
      <c r="M14" s="37" t="s">
        <v>72</v>
      </c>
      <c r="N14" s="37" t="s">
        <v>72</v>
      </c>
      <c r="O14" s="37" t="s">
        <v>72</v>
      </c>
      <c r="P14" s="37" t="s">
        <v>72</v>
      </c>
      <c r="Q14" s="37" t="s">
        <v>72</v>
      </c>
      <c r="R14" s="37" t="s">
        <v>72</v>
      </c>
      <c r="S14" s="37">
        <v>2.0</v>
      </c>
      <c r="T14" s="37">
        <v>4.0</v>
      </c>
      <c r="U14" s="300">
        <f t="shared" si="2"/>
        <v>2</v>
      </c>
      <c r="V14" s="113"/>
      <c r="W14" s="37">
        <v>4.0</v>
      </c>
      <c r="X14" s="37">
        <v>3.0</v>
      </c>
      <c r="Y14" s="37"/>
      <c r="Z14" s="37" t="s">
        <v>72</v>
      </c>
      <c r="AA14" s="37"/>
      <c r="AB14" s="37">
        <v>5.0</v>
      </c>
      <c r="AC14" s="300">
        <f>IF(OR(ROUND(SUM(W14:AB14)/MAX(3,COUNTIF(V14:AB14, "&gt;0")), 0) &lt;= 1, COUNTIF(W14:AB14, "&gt;0") = 0), "н/а", ROUND(SUM(W14:AB14)/MAX(3,COUNTIF(W14:AB14, "&gt;0")), 0))</f>
        <v>4</v>
      </c>
      <c r="AD14" s="113"/>
      <c r="AE14" s="306">
        <f>ROUND(SUM(L14,U14,AC14)/3,0)</f>
        <v>3</v>
      </c>
      <c r="AF14" s="113"/>
      <c r="AG14" s="37">
        <v>3.0</v>
      </c>
      <c r="AH14" s="37">
        <v>3.0</v>
      </c>
      <c r="AI14" s="37" t="s">
        <v>72</v>
      </c>
      <c r="AJ14" s="37" t="s">
        <v>72</v>
      </c>
      <c r="AK14" s="37">
        <v>3.0</v>
      </c>
      <c r="AL14" s="37" t="s">
        <v>72</v>
      </c>
      <c r="AM14" s="37">
        <v>3.0</v>
      </c>
      <c r="AN14" s="37" t="s">
        <v>72</v>
      </c>
      <c r="AO14" s="303">
        <f t="shared" si="12"/>
        <v>3</v>
      </c>
      <c r="AP14" s="113"/>
      <c r="AQ14" s="37" t="s">
        <v>72</v>
      </c>
      <c r="AR14" s="37" t="s">
        <v>72</v>
      </c>
      <c r="AS14" s="37" t="s">
        <v>72</v>
      </c>
      <c r="AT14" s="37" t="s">
        <v>72</v>
      </c>
      <c r="AU14" s="37" t="s">
        <v>72</v>
      </c>
      <c r="AV14" s="37" t="s">
        <v>72</v>
      </c>
      <c r="AW14" s="37" t="s">
        <v>72</v>
      </c>
      <c r="AX14" s="37" t="s">
        <v>72</v>
      </c>
      <c r="AY14" s="303" t="str">
        <f t="shared" si="8"/>
        <v>н/а</v>
      </c>
      <c r="AZ14" s="37">
        <v>2.0</v>
      </c>
      <c r="BA14" s="37" t="s">
        <v>72</v>
      </c>
      <c r="BB14" s="37" t="s">
        <v>72</v>
      </c>
      <c r="BC14" s="37">
        <v>3.0</v>
      </c>
      <c r="BD14" s="37" t="s">
        <v>72</v>
      </c>
      <c r="BE14" s="37"/>
      <c r="BF14" s="37">
        <v>5.0</v>
      </c>
      <c r="BG14" s="37"/>
      <c r="BH14" s="37"/>
      <c r="BI14" s="303">
        <f t="shared" si="13"/>
        <v>2</v>
      </c>
      <c r="BJ14" s="113"/>
      <c r="BK14" s="37" t="s">
        <v>72</v>
      </c>
      <c r="BL14" s="37" t="s">
        <v>72</v>
      </c>
      <c r="BM14" s="37">
        <v>5.0</v>
      </c>
      <c r="BN14" s="37" t="s">
        <v>72</v>
      </c>
      <c r="BO14" s="37" t="s">
        <v>72</v>
      </c>
      <c r="BP14" s="37">
        <v>3.0</v>
      </c>
      <c r="BQ14" s="303">
        <f t="shared" si="14"/>
        <v>2</v>
      </c>
      <c r="BR14" s="113"/>
      <c r="BS14" s="37">
        <v>3.0</v>
      </c>
      <c r="BT14" s="37" t="s">
        <v>72</v>
      </c>
      <c r="BU14" s="37">
        <v>3.0</v>
      </c>
      <c r="BV14" s="37" t="s">
        <v>72</v>
      </c>
      <c r="BW14" s="37" t="s">
        <v>72</v>
      </c>
      <c r="BX14" s="37" t="s">
        <v>72</v>
      </c>
      <c r="BY14" s="303">
        <f t="shared" si="15"/>
        <v>3</v>
      </c>
      <c r="BZ14" s="113"/>
      <c r="CA14" s="302">
        <v>3.0</v>
      </c>
      <c r="CB14" s="113"/>
      <c r="CC14" s="307">
        <v>3.0</v>
      </c>
      <c r="CD14" s="113"/>
      <c r="CE14" s="114"/>
      <c r="CF14" s="114"/>
      <c r="CG14" s="114"/>
      <c r="CH14" s="114"/>
      <c r="CI14" s="114"/>
      <c r="CJ14" s="114"/>
      <c r="CK14" s="114"/>
      <c r="CL14" s="114"/>
    </row>
    <row r="15">
      <c r="A15" s="109" t="s">
        <v>106</v>
      </c>
      <c r="B15" s="68" t="s">
        <v>107</v>
      </c>
      <c r="C15" s="37" t="s">
        <v>72</v>
      </c>
      <c r="D15" s="37" t="s">
        <v>72</v>
      </c>
      <c r="E15" s="37" t="s">
        <v>72</v>
      </c>
      <c r="F15" s="37" t="s">
        <v>72</v>
      </c>
      <c r="G15" s="37" t="s">
        <v>72</v>
      </c>
      <c r="H15" s="37" t="s">
        <v>72</v>
      </c>
      <c r="I15" s="37" t="s">
        <v>72</v>
      </c>
      <c r="J15" s="37" t="s">
        <v>72</v>
      </c>
      <c r="K15" s="300" t="str">
        <f t="shared" ref="K15:K22" si="16">IF(OR(ROUND(SUM(C15:J15)/MAX(5,COUNTIF(C15:J15, "&gt;0")), 0) &lt;= 1, COUNTIF(C15:J15, "&gt;0") = 0), "н/а", ROUND(SUM(C15:J15)/MAX(5,COUNTIF(C15:J15, "&gt;0")), 0))</f>
        <v>н/а</v>
      </c>
      <c r="L15" s="37">
        <v>3.0</v>
      </c>
      <c r="M15" s="37" t="s">
        <v>72</v>
      </c>
      <c r="N15" s="37" t="s">
        <v>72</v>
      </c>
      <c r="O15" s="37" t="s">
        <v>72</v>
      </c>
      <c r="P15" s="37" t="s">
        <v>72</v>
      </c>
      <c r="Q15" s="37" t="s">
        <v>72</v>
      </c>
      <c r="R15" s="37" t="s">
        <v>72</v>
      </c>
      <c r="S15" s="37">
        <v>2.0</v>
      </c>
      <c r="T15" s="37" t="s">
        <v>72</v>
      </c>
      <c r="U15" s="300" t="str">
        <f t="shared" si="2"/>
        <v>н/а</v>
      </c>
      <c r="V15" s="113"/>
      <c r="W15" s="37" t="s">
        <v>72</v>
      </c>
      <c r="X15" s="37" t="s">
        <v>72</v>
      </c>
      <c r="Y15" s="37" t="s">
        <v>72</v>
      </c>
      <c r="Z15" s="37" t="s">
        <v>72</v>
      </c>
      <c r="AA15" s="37" t="s">
        <v>72</v>
      </c>
      <c r="AB15" s="37" t="s">
        <v>72</v>
      </c>
      <c r="AC15" s="301" t="s">
        <v>78</v>
      </c>
      <c r="AD15" s="37">
        <v>3.0</v>
      </c>
      <c r="AE15" s="302" t="s">
        <v>78</v>
      </c>
      <c r="AF15" s="113"/>
      <c r="AG15" s="37" t="s">
        <v>72</v>
      </c>
      <c r="AH15" s="37" t="s">
        <v>72</v>
      </c>
      <c r="AI15" s="37" t="s">
        <v>72</v>
      </c>
      <c r="AJ15" s="37" t="s">
        <v>72</v>
      </c>
      <c r="AK15" s="37" t="s">
        <v>72</v>
      </c>
      <c r="AL15" s="37" t="s">
        <v>72</v>
      </c>
      <c r="AM15" s="37" t="s">
        <v>72</v>
      </c>
      <c r="AN15" s="37" t="s">
        <v>72</v>
      </c>
      <c r="AO15" s="303" t="str">
        <f t="shared" si="12"/>
        <v>н/а</v>
      </c>
      <c r="AP15" s="113"/>
      <c r="AQ15" s="37" t="s">
        <v>72</v>
      </c>
      <c r="AR15" s="37" t="s">
        <v>72</v>
      </c>
      <c r="AS15" s="37" t="s">
        <v>72</v>
      </c>
      <c r="AT15" s="37" t="s">
        <v>72</v>
      </c>
      <c r="AU15" s="37" t="s">
        <v>72</v>
      </c>
      <c r="AV15" s="37" t="s">
        <v>72</v>
      </c>
      <c r="AW15" s="37" t="s">
        <v>72</v>
      </c>
      <c r="AX15" s="37" t="s">
        <v>72</v>
      </c>
      <c r="AY15" s="303" t="str">
        <f t="shared" si="8"/>
        <v>н/а</v>
      </c>
      <c r="AZ15" s="113"/>
      <c r="BA15" s="37" t="s">
        <v>72</v>
      </c>
      <c r="BB15" s="37" t="s">
        <v>72</v>
      </c>
      <c r="BC15" s="267" t="s">
        <v>109</v>
      </c>
      <c r="BD15" s="269"/>
      <c r="BE15" s="269"/>
      <c r="BF15" s="269"/>
      <c r="BG15" s="269"/>
      <c r="BH15" s="269"/>
      <c r="BI15" s="269"/>
      <c r="BJ15" s="269"/>
      <c r="BK15" s="269"/>
      <c r="BL15" s="269"/>
      <c r="BM15" s="269"/>
      <c r="BN15" s="269"/>
      <c r="BO15" s="269"/>
      <c r="BP15" s="269"/>
      <c r="BQ15" s="269"/>
      <c r="BR15" s="269"/>
      <c r="BS15" s="269"/>
      <c r="BT15" s="269"/>
      <c r="BU15" s="269"/>
      <c r="BV15" s="269"/>
      <c r="BW15" s="269"/>
      <c r="BX15" s="269"/>
      <c r="BY15" s="269"/>
      <c r="BZ15" s="269"/>
      <c r="CA15" s="269"/>
      <c r="CB15" s="269"/>
      <c r="CC15" s="269"/>
      <c r="CD15" s="269"/>
      <c r="CE15" s="304"/>
      <c r="CF15" s="304"/>
      <c r="CG15" s="304"/>
      <c r="CH15" s="304"/>
      <c r="CI15" s="304"/>
      <c r="CJ15" s="304"/>
      <c r="CK15" s="304"/>
      <c r="CL15" s="304"/>
    </row>
    <row r="16">
      <c r="A16" s="109" t="s">
        <v>110</v>
      </c>
      <c r="B16" s="36" t="s">
        <v>111</v>
      </c>
      <c r="C16" s="37" t="s">
        <v>72</v>
      </c>
      <c r="D16" s="37" t="s">
        <v>72</v>
      </c>
      <c r="E16" s="37" t="s">
        <v>72</v>
      </c>
      <c r="F16" s="37" t="s">
        <v>72</v>
      </c>
      <c r="G16" s="37" t="s">
        <v>72</v>
      </c>
      <c r="H16" s="37" t="s">
        <v>72</v>
      </c>
      <c r="I16" s="37" t="s">
        <v>72</v>
      </c>
      <c r="J16" s="37" t="s">
        <v>72</v>
      </c>
      <c r="K16" s="300" t="str">
        <f t="shared" si="16"/>
        <v>н/а</v>
      </c>
      <c r="L16" s="113"/>
      <c r="M16" s="37" t="s">
        <v>72</v>
      </c>
      <c r="N16" s="37" t="s">
        <v>72</v>
      </c>
      <c r="O16" s="37" t="s">
        <v>72</v>
      </c>
      <c r="P16" s="37" t="s">
        <v>72</v>
      </c>
      <c r="Q16" s="37" t="s">
        <v>72</v>
      </c>
      <c r="R16" s="37" t="s">
        <v>72</v>
      </c>
      <c r="S16" s="37">
        <v>2.0</v>
      </c>
      <c r="T16" s="37" t="s">
        <v>72</v>
      </c>
      <c r="U16" s="300" t="str">
        <f t="shared" si="2"/>
        <v>н/а</v>
      </c>
      <c r="V16" s="113"/>
      <c r="W16" s="37" t="s">
        <v>72</v>
      </c>
      <c r="X16" s="37" t="s">
        <v>72</v>
      </c>
      <c r="Y16" s="37" t="s">
        <v>72</v>
      </c>
      <c r="Z16" s="37" t="s">
        <v>72</v>
      </c>
      <c r="AA16" s="37" t="s">
        <v>72</v>
      </c>
      <c r="AB16" s="37" t="s">
        <v>72</v>
      </c>
      <c r="AC16" s="301" t="s">
        <v>78</v>
      </c>
      <c r="AD16" s="113"/>
      <c r="AE16" s="302" t="s">
        <v>78</v>
      </c>
      <c r="AF16" s="113"/>
      <c r="AG16" s="37" t="s">
        <v>72</v>
      </c>
      <c r="AH16" s="37" t="s">
        <v>72</v>
      </c>
      <c r="AI16" s="37" t="s">
        <v>72</v>
      </c>
      <c r="AJ16" s="37" t="s">
        <v>72</v>
      </c>
      <c r="AK16" s="37" t="s">
        <v>72</v>
      </c>
      <c r="AL16" s="37" t="s">
        <v>72</v>
      </c>
      <c r="AM16" s="37" t="s">
        <v>72</v>
      </c>
      <c r="AN16" s="37" t="s">
        <v>72</v>
      </c>
      <c r="AO16" s="303" t="str">
        <f t="shared" si="12"/>
        <v>н/а</v>
      </c>
      <c r="AP16" s="113"/>
      <c r="AQ16" s="37" t="s">
        <v>72</v>
      </c>
      <c r="AR16" s="37" t="s">
        <v>72</v>
      </c>
      <c r="AS16" s="37" t="s">
        <v>72</v>
      </c>
      <c r="AT16" s="37" t="s">
        <v>72</v>
      </c>
      <c r="AU16" s="37" t="s">
        <v>72</v>
      </c>
      <c r="AV16" s="37" t="s">
        <v>72</v>
      </c>
      <c r="AW16" s="37" t="s">
        <v>72</v>
      </c>
      <c r="AX16" s="37" t="s">
        <v>72</v>
      </c>
      <c r="AY16" s="303" t="str">
        <f t="shared" si="8"/>
        <v>н/а</v>
      </c>
      <c r="AZ16" s="113"/>
      <c r="BA16" s="37" t="s">
        <v>72</v>
      </c>
      <c r="BB16" s="37" t="s">
        <v>72</v>
      </c>
      <c r="BC16" s="267" t="s">
        <v>112</v>
      </c>
      <c r="BD16" s="269"/>
      <c r="BE16" s="269"/>
      <c r="BF16" s="269"/>
      <c r="BG16" s="269"/>
      <c r="BH16" s="269"/>
      <c r="BI16" s="269"/>
      <c r="BJ16" s="269"/>
      <c r="BK16" s="269"/>
      <c r="BL16" s="269"/>
      <c r="BM16" s="269"/>
      <c r="BN16" s="269"/>
      <c r="BO16" s="269"/>
      <c r="BP16" s="269"/>
      <c r="BQ16" s="269"/>
      <c r="BR16" s="269"/>
      <c r="BS16" s="269"/>
      <c r="BT16" s="269"/>
      <c r="BU16" s="269"/>
      <c r="BV16" s="269"/>
      <c r="BW16" s="269"/>
      <c r="BX16" s="269"/>
      <c r="BY16" s="269"/>
      <c r="BZ16" s="269"/>
      <c r="CA16" s="269"/>
      <c r="CB16" s="269"/>
      <c r="CC16" s="269"/>
      <c r="CD16" s="269"/>
      <c r="CE16" s="304"/>
      <c r="CF16" s="304"/>
      <c r="CG16" s="304"/>
      <c r="CH16" s="304"/>
      <c r="CI16" s="304"/>
      <c r="CJ16" s="304"/>
      <c r="CK16" s="304"/>
      <c r="CL16" s="304"/>
    </row>
    <row r="17">
      <c r="A17" s="109" t="s">
        <v>113</v>
      </c>
      <c r="B17" s="68" t="s">
        <v>114</v>
      </c>
      <c r="C17" s="37" t="s">
        <v>72</v>
      </c>
      <c r="D17" s="37" t="s">
        <v>72</v>
      </c>
      <c r="E17" s="37" t="s">
        <v>72</v>
      </c>
      <c r="F17" s="37" t="s">
        <v>72</v>
      </c>
      <c r="G17" s="37" t="s">
        <v>72</v>
      </c>
      <c r="H17" s="37" t="s">
        <v>72</v>
      </c>
      <c r="I17" s="37" t="s">
        <v>72</v>
      </c>
      <c r="J17" s="37" t="s">
        <v>72</v>
      </c>
      <c r="K17" s="300" t="str">
        <f t="shared" si="16"/>
        <v>н/а</v>
      </c>
      <c r="L17" s="113"/>
      <c r="M17" s="37" t="s">
        <v>72</v>
      </c>
      <c r="N17" s="37" t="s">
        <v>72</v>
      </c>
      <c r="O17" s="37" t="s">
        <v>72</v>
      </c>
      <c r="P17" s="37" t="s">
        <v>72</v>
      </c>
      <c r="Q17" s="37" t="s">
        <v>72</v>
      </c>
      <c r="R17" s="37" t="s">
        <v>72</v>
      </c>
      <c r="S17" s="37">
        <v>2.0</v>
      </c>
      <c r="T17" s="37" t="s">
        <v>72</v>
      </c>
      <c r="U17" s="300" t="str">
        <f t="shared" si="2"/>
        <v>н/а</v>
      </c>
      <c r="V17" s="113"/>
      <c r="W17" s="37" t="s">
        <v>72</v>
      </c>
      <c r="X17" s="37" t="s">
        <v>72</v>
      </c>
      <c r="Y17" s="37" t="s">
        <v>72</v>
      </c>
      <c r="Z17" s="37" t="s">
        <v>72</v>
      </c>
      <c r="AA17" s="37" t="s">
        <v>72</v>
      </c>
      <c r="AB17" s="37" t="s">
        <v>72</v>
      </c>
      <c r="AC17" s="301" t="s">
        <v>78</v>
      </c>
      <c r="AD17" s="113"/>
      <c r="AE17" s="302" t="s">
        <v>78</v>
      </c>
      <c r="AF17" s="113"/>
      <c r="AG17" s="37" t="s">
        <v>72</v>
      </c>
      <c r="AH17" s="37" t="s">
        <v>72</v>
      </c>
      <c r="AI17" s="37" t="s">
        <v>72</v>
      </c>
      <c r="AJ17" s="37" t="s">
        <v>72</v>
      </c>
      <c r="AK17" s="37" t="s">
        <v>72</v>
      </c>
      <c r="AL17" s="37" t="s">
        <v>72</v>
      </c>
      <c r="AM17" s="37" t="s">
        <v>72</v>
      </c>
      <c r="AN17" s="37" t="s">
        <v>72</v>
      </c>
      <c r="AO17" s="303" t="str">
        <f t="shared" si="12"/>
        <v>н/а</v>
      </c>
      <c r="AP17" s="113"/>
      <c r="AQ17" s="37" t="s">
        <v>72</v>
      </c>
      <c r="AR17" s="37" t="s">
        <v>72</v>
      </c>
      <c r="AS17" s="37" t="s">
        <v>72</v>
      </c>
      <c r="AT17" s="37" t="s">
        <v>72</v>
      </c>
      <c r="AU17" s="37" t="s">
        <v>72</v>
      </c>
      <c r="AV17" s="37" t="s">
        <v>72</v>
      </c>
      <c r="AW17" s="37" t="s">
        <v>72</v>
      </c>
      <c r="AX17" s="37" t="s">
        <v>72</v>
      </c>
      <c r="AY17" s="303" t="str">
        <f t="shared" si="8"/>
        <v>н/а</v>
      </c>
      <c r="AZ17" s="113"/>
      <c r="BA17" s="37" t="s">
        <v>72</v>
      </c>
      <c r="BB17" s="37" t="s">
        <v>72</v>
      </c>
      <c r="BC17" s="267" t="s">
        <v>73</v>
      </c>
      <c r="BD17" s="269"/>
      <c r="BE17" s="269"/>
      <c r="BF17" s="269"/>
      <c r="BG17" s="269"/>
      <c r="BH17" s="269"/>
      <c r="BI17" s="269"/>
      <c r="BJ17" s="269"/>
      <c r="BK17" s="269"/>
      <c r="BL17" s="269"/>
      <c r="BM17" s="269"/>
      <c r="BN17" s="269"/>
      <c r="BO17" s="269"/>
      <c r="BP17" s="269"/>
      <c r="BQ17" s="269"/>
      <c r="BR17" s="269"/>
      <c r="BS17" s="269"/>
      <c r="BT17" s="269"/>
      <c r="BU17" s="269"/>
      <c r="BV17" s="269"/>
      <c r="BW17" s="269"/>
      <c r="BX17" s="269"/>
      <c r="BY17" s="269"/>
      <c r="BZ17" s="269"/>
      <c r="CA17" s="269"/>
      <c r="CB17" s="269"/>
      <c r="CC17" s="269"/>
      <c r="CD17" s="269"/>
      <c r="CE17" s="304"/>
      <c r="CF17" s="304"/>
      <c r="CG17" s="304"/>
      <c r="CH17" s="304"/>
      <c r="CI17" s="304"/>
      <c r="CJ17" s="304"/>
      <c r="CK17" s="304"/>
      <c r="CL17" s="304"/>
    </row>
    <row r="18">
      <c r="A18" s="109" t="s">
        <v>118</v>
      </c>
      <c r="B18" s="68" t="s">
        <v>119</v>
      </c>
      <c r="C18" s="37" t="s">
        <v>72</v>
      </c>
      <c r="D18" s="37" t="s">
        <v>72</v>
      </c>
      <c r="E18" s="37" t="s">
        <v>72</v>
      </c>
      <c r="F18" s="37" t="s">
        <v>72</v>
      </c>
      <c r="G18" s="37" t="s">
        <v>72</v>
      </c>
      <c r="H18" s="37" t="s">
        <v>72</v>
      </c>
      <c r="I18" s="37" t="s">
        <v>72</v>
      </c>
      <c r="J18" s="37" t="s">
        <v>72</v>
      </c>
      <c r="K18" s="300" t="str">
        <f t="shared" si="16"/>
        <v>н/а</v>
      </c>
      <c r="L18" s="113"/>
      <c r="M18" s="37" t="s">
        <v>72</v>
      </c>
      <c r="N18" s="37" t="s">
        <v>72</v>
      </c>
      <c r="O18" s="37" t="s">
        <v>72</v>
      </c>
      <c r="P18" s="37" t="s">
        <v>72</v>
      </c>
      <c r="Q18" s="37" t="s">
        <v>72</v>
      </c>
      <c r="R18" s="37" t="s">
        <v>72</v>
      </c>
      <c r="S18" s="37">
        <v>2.0</v>
      </c>
      <c r="T18" s="37" t="s">
        <v>72</v>
      </c>
      <c r="U18" s="300" t="str">
        <f t="shared" si="2"/>
        <v>н/а</v>
      </c>
      <c r="V18" s="113"/>
      <c r="W18" s="37" t="s">
        <v>72</v>
      </c>
      <c r="X18" s="37" t="s">
        <v>72</v>
      </c>
      <c r="Y18" s="37" t="s">
        <v>72</v>
      </c>
      <c r="Z18" s="37" t="s">
        <v>72</v>
      </c>
      <c r="AA18" s="37" t="s">
        <v>72</v>
      </c>
      <c r="AB18" s="37" t="s">
        <v>72</v>
      </c>
      <c r="AC18" s="301" t="s">
        <v>78</v>
      </c>
      <c r="AD18" s="113"/>
      <c r="AE18" s="302" t="s">
        <v>78</v>
      </c>
      <c r="AF18" s="113"/>
      <c r="AG18" s="37" t="s">
        <v>72</v>
      </c>
      <c r="AH18" s="37" t="s">
        <v>72</v>
      </c>
      <c r="AI18" s="37" t="s">
        <v>72</v>
      </c>
      <c r="AJ18" s="37" t="s">
        <v>72</v>
      </c>
      <c r="AK18" s="37" t="s">
        <v>72</v>
      </c>
      <c r="AL18" s="37" t="s">
        <v>72</v>
      </c>
      <c r="AM18" s="37" t="s">
        <v>72</v>
      </c>
      <c r="AN18" s="37" t="s">
        <v>72</v>
      </c>
      <c r="AO18" s="303" t="str">
        <f t="shared" si="12"/>
        <v>н/а</v>
      </c>
      <c r="AP18" s="113"/>
      <c r="AQ18" s="37" t="s">
        <v>72</v>
      </c>
      <c r="AR18" s="37" t="s">
        <v>72</v>
      </c>
      <c r="AS18" s="37" t="s">
        <v>72</v>
      </c>
      <c r="AT18" s="37" t="s">
        <v>72</v>
      </c>
      <c r="AU18" s="37" t="s">
        <v>72</v>
      </c>
      <c r="AV18" s="37" t="s">
        <v>72</v>
      </c>
      <c r="AW18" s="37" t="s">
        <v>72</v>
      </c>
      <c r="AX18" s="37" t="s">
        <v>72</v>
      </c>
      <c r="AY18" s="303" t="str">
        <f t="shared" si="8"/>
        <v>н/а</v>
      </c>
      <c r="AZ18" s="113"/>
      <c r="BA18" s="37" t="s">
        <v>72</v>
      </c>
      <c r="BB18" s="37" t="s">
        <v>72</v>
      </c>
      <c r="BC18" s="267" t="s">
        <v>120</v>
      </c>
      <c r="BD18" s="267"/>
      <c r="BE18" s="267"/>
      <c r="BF18" s="267"/>
      <c r="BG18" s="267"/>
      <c r="BH18" s="267"/>
      <c r="BI18" s="267"/>
      <c r="BJ18" s="267"/>
      <c r="BK18" s="267" t="s">
        <v>72</v>
      </c>
      <c r="BL18" s="267"/>
      <c r="BM18" s="267"/>
      <c r="BN18" s="267"/>
      <c r="BO18" s="267"/>
      <c r="BP18" s="267"/>
      <c r="BQ18" s="267"/>
      <c r="BR18" s="267"/>
      <c r="BS18" s="267"/>
      <c r="BT18" s="267"/>
      <c r="BU18" s="267"/>
      <c r="BV18" s="267"/>
      <c r="BW18" s="267"/>
      <c r="BX18" s="267"/>
      <c r="BY18" s="267"/>
      <c r="BZ18" s="267"/>
      <c r="CA18" s="267"/>
      <c r="CB18" s="267"/>
      <c r="CC18" s="267"/>
      <c r="CD18" s="267"/>
      <c r="CE18" s="267"/>
      <c r="CF18" s="267"/>
      <c r="CG18" s="267"/>
      <c r="CH18" s="267"/>
      <c r="CI18" s="267"/>
      <c r="CJ18" s="267"/>
      <c r="CK18" s="267"/>
      <c r="CL18" s="267"/>
    </row>
    <row r="19">
      <c r="A19" s="109" t="s">
        <v>122</v>
      </c>
      <c r="B19" s="36" t="s">
        <v>123</v>
      </c>
      <c r="C19" s="37" t="s">
        <v>72</v>
      </c>
      <c r="D19" s="37" t="s">
        <v>72</v>
      </c>
      <c r="E19" s="37" t="s">
        <v>72</v>
      </c>
      <c r="F19" s="37" t="s">
        <v>72</v>
      </c>
      <c r="G19" s="37" t="s">
        <v>72</v>
      </c>
      <c r="H19" s="37" t="s">
        <v>72</v>
      </c>
      <c r="I19" s="37" t="s">
        <v>72</v>
      </c>
      <c r="J19" s="37" t="s">
        <v>72</v>
      </c>
      <c r="K19" s="300" t="str">
        <f t="shared" si="16"/>
        <v>н/а</v>
      </c>
      <c r="L19" s="113"/>
      <c r="M19" s="37" t="s">
        <v>72</v>
      </c>
      <c r="N19" s="37" t="s">
        <v>72</v>
      </c>
      <c r="O19" s="37" t="s">
        <v>72</v>
      </c>
      <c r="P19" s="37" t="s">
        <v>72</v>
      </c>
      <c r="Q19" s="37" t="s">
        <v>72</v>
      </c>
      <c r="R19" s="37" t="s">
        <v>72</v>
      </c>
      <c r="S19" s="37">
        <v>2.0</v>
      </c>
      <c r="T19" s="37" t="s">
        <v>72</v>
      </c>
      <c r="U19" s="300" t="str">
        <f t="shared" si="2"/>
        <v>н/а</v>
      </c>
      <c r="V19" s="113"/>
      <c r="W19" s="37" t="s">
        <v>72</v>
      </c>
      <c r="X19" s="37" t="s">
        <v>72</v>
      </c>
      <c r="Y19" s="37" t="s">
        <v>72</v>
      </c>
      <c r="Z19" s="37" t="s">
        <v>72</v>
      </c>
      <c r="AA19" s="37" t="s">
        <v>72</v>
      </c>
      <c r="AB19" s="37" t="s">
        <v>72</v>
      </c>
      <c r="AC19" s="301" t="s">
        <v>78</v>
      </c>
      <c r="AD19" s="113"/>
      <c r="AE19" s="302" t="s">
        <v>78</v>
      </c>
      <c r="AF19" s="113"/>
      <c r="AG19" s="37" t="s">
        <v>72</v>
      </c>
      <c r="AH19" s="37" t="s">
        <v>72</v>
      </c>
      <c r="AI19" s="37" t="s">
        <v>72</v>
      </c>
      <c r="AJ19" s="37" t="s">
        <v>72</v>
      </c>
      <c r="AK19" s="37" t="s">
        <v>72</v>
      </c>
      <c r="AL19" s="37" t="s">
        <v>72</v>
      </c>
      <c r="AM19" s="37" t="s">
        <v>72</v>
      </c>
      <c r="AN19" s="37" t="s">
        <v>72</v>
      </c>
      <c r="AO19" s="303" t="str">
        <f t="shared" si="12"/>
        <v>н/а</v>
      </c>
      <c r="AP19" s="113"/>
      <c r="AQ19" s="37" t="s">
        <v>72</v>
      </c>
      <c r="AR19" s="37" t="s">
        <v>72</v>
      </c>
      <c r="AS19" s="37" t="s">
        <v>72</v>
      </c>
      <c r="AT19" s="37" t="s">
        <v>72</v>
      </c>
      <c r="AU19" s="37" t="s">
        <v>72</v>
      </c>
      <c r="AV19" s="37" t="s">
        <v>72</v>
      </c>
      <c r="AW19" s="37" t="s">
        <v>72</v>
      </c>
      <c r="AX19" s="37" t="s">
        <v>72</v>
      </c>
      <c r="AY19" s="303" t="str">
        <f t="shared" si="8"/>
        <v>н/а</v>
      </c>
      <c r="AZ19" s="113"/>
      <c r="BA19" s="37" t="s">
        <v>72</v>
      </c>
      <c r="BB19" s="37" t="s">
        <v>72</v>
      </c>
      <c r="BC19" s="267" t="s">
        <v>109</v>
      </c>
      <c r="BD19" s="269"/>
      <c r="BE19" s="269"/>
      <c r="BF19" s="269"/>
      <c r="BG19" s="269"/>
      <c r="BH19" s="269"/>
      <c r="BI19" s="269"/>
      <c r="BJ19" s="269"/>
      <c r="BK19" s="269"/>
      <c r="BL19" s="269"/>
      <c r="BM19" s="269"/>
      <c r="BN19" s="269"/>
      <c r="BO19" s="269"/>
      <c r="BP19" s="269"/>
      <c r="BQ19" s="269"/>
      <c r="BR19" s="269"/>
      <c r="BS19" s="269"/>
      <c r="BT19" s="269"/>
      <c r="BU19" s="269"/>
      <c r="BV19" s="269"/>
      <c r="BW19" s="269"/>
      <c r="BX19" s="269"/>
      <c r="BY19" s="269"/>
      <c r="BZ19" s="269"/>
      <c r="CA19" s="269"/>
      <c r="CB19" s="269"/>
      <c r="CC19" s="269"/>
      <c r="CD19" s="269"/>
      <c r="CE19" s="304"/>
      <c r="CF19" s="304"/>
      <c r="CG19" s="304"/>
      <c r="CH19" s="304"/>
      <c r="CI19" s="304"/>
      <c r="CJ19" s="304"/>
      <c r="CK19" s="304"/>
      <c r="CL19" s="304"/>
    </row>
    <row r="20">
      <c r="A20" s="109" t="s">
        <v>126</v>
      </c>
      <c r="B20" s="36" t="s">
        <v>102</v>
      </c>
      <c r="C20" s="37">
        <v>3.0</v>
      </c>
      <c r="D20" s="37">
        <v>3.0</v>
      </c>
      <c r="E20" s="37">
        <v>3.0</v>
      </c>
      <c r="F20" s="37" t="s">
        <v>72</v>
      </c>
      <c r="G20" s="37" t="s">
        <v>72</v>
      </c>
      <c r="H20" s="37" t="s">
        <v>72</v>
      </c>
      <c r="I20" s="37" t="s">
        <v>72</v>
      </c>
      <c r="J20" s="37">
        <v>3.0</v>
      </c>
      <c r="K20" s="300">
        <f t="shared" si="16"/>
        <v>2</v>
      </c>
      <c r="L20" s="37">
        <v>3.0</v>
      </c>
      <c r="M20" s="37">
        <v>5.0</v>
      </c>
      <c r="N20" s="37" t="s">
        <v>72</v>
      </c>
      <c r="O20" s="37" t="s">
        <v>72</v>
      </c>
      <c r="P20" s="37" t="s">
        <v>72</v>
      </c>
      <c r="Q20" s="37" t="s">
        <v>72</v>
      </c>
      <c r="R20" s="37" t="s">
        <v>72</v>
      </c>
      <c r="S20" s="37">
        <v>2.0</v>
      </c>
      <c r="T20" s="37">
        <v>4.0</v>
      </c>
      <c r="U20" s="300">
        <f t="shared" si="2"/>
        <v>3</v>
      </c>
      <c r="V20" s="113"/>
      <c r="W20" s="37">
        <v>5.0</v>
      </c>
      <c r="X20" s="37" t="s">
        <v>72</v>
      </c>
      <c r="Y20" s="37" t="s">
        <v>72</v>
      </c>
      <c r="Z20" s="37" t="s">
        <v>72</v>
      </c>
      <c r="AA20" s="37"/>
      <c r="AB20" s="37">
        <v>5.0</v>
      </c>
      <c r="AC20" s="300">
        <f t="shared" ref="AC20:AC22" si="17">IF(OR(ROUND(SUM(W20:AB20)/MAX(3,COUNTIF(V20:AB20, "&gt;0")), 0) &lt;= 1, COUNTIF(W20:AB20, "&gt;0") = 0), "н/а", ROUND(SUM(W20:AB20)/MAX(3,COUNTIF(W20:AB20, "&gt;0")), 0))</f>
        <v>3</v>
      </c>
      <c r="AD20" s="113"/>
      <c r="AE20" s="306">
        <f t="shared" ref="AE20:AE22" si="18">ROUND(SUM(K20,U20,AC20)/3,0)</f>
        <v>3</v>
      </c>
      <c r="AF20" s="113"/>
      <c r="AG20" s="37">
        <v>5.0</v>
      </c>
      <c r="AH20" s="37">
        <v>5.0</v>
      </c>
      <c r="AI20" s="37" t="s">
        <v>72</v>
      </c>
      <c r="AJ20" s="37" t="s">
        <v>72</v>
      </c>
      <c r="AK20" s="37">
        <v>4.0</v>
      </c>
      <c r="AL20" s="37" t="s">
        <v>72</v>
      </c>
      <c r="AM20" s="37">
        <v>5.0</v>
      </c>
      <c r="AN20" s="37" t="s">
        <v>72</v>
      </c>
      <c r="AO20" s="303">
        <f t="shared" si="12"/>
        <v>5</v>
      </c>
      <c r="AP20" s="113"/>
      <c r="AQ20" s="37">
        <v>5.0</v>
      </c>
      <c r="AR20" s="37" t="s">
        <v>72</v>
      </c>
      <c r="AS20" s="37" t="s">
        <v>72</v>
      </c>
      <c r="AT20" s="37"/>
      <c r="AU20" s="37">
        <v>5.0</v>
      </c>
      <c r="AV20" s="37" t="s">
        <v>72</v>
      </c>
      <c r="AW20" s="37" t="s">
        <v>72</v>
      </c>
      <c r="AX20" s="37">
        <v>3.0</v>
      </c>
      <c r="AY20" s="303">
        <f t="shared" si="8"/>
        <v>3</v>
      </c>
      <c r="AZ20" s="37">
        <v>4.0</v>
      </c>
      <c r="BA20" s="37" t="s">
        <v>72</v>
      </c>
      <c r="BB20" s="37" t="s">
        <v>72</v>
      </c>
      <c r="BC20" s="37">
        <v>4.0</v>
      </c>
      <c r="BD20" s="37" t="s">
        <v>72</v>
      </c>
      <c r="BE20" s="37" t="s">
        <v>72</v>
      </c>
      <c r="BF20" s="37" t="s">
        <v>72</v>
      </c>
      <c r="BG20" s="37" t="s">
        <v>72</v>
      </c>
      <c r="BH20" s="37" t="s">
        <v>72</v>
      </c>
      <c r="BI20" s="303" t="str">
        <f>IF(OR(ROUND(SUM(BA20:BH20)/MAX(5,COUNTIF(BA20:BH20, "&gt;0")), 0) &lt;= 1, COUNTIF(BA20:BH20, "&gt;0") = 0), "н/а", ROUND(SUM(BA20:BH20)/MAX(5,COUNTIF(BA20:BH20, "&gt;0")), 0))</f>
        <v>н/а</v>
      </c>
      <c r="BJ20" s="37">
        <v>3.0</v>
      </c>
      <c r="BK20" s="37" t="s">
        <v>72</v>
      </c>
      <c r="BL20" s="37" t="s">
        <v>72</v>
      </c>
      <c r="BM20" s="37">
        <v>3.0</v>
      </c>
      <c r="BN20" s="37" t="s">
        <v>72</v>
      </c>
      <c r="BO20" s="37">
        <v>3.0</v>
      </c>
      <c r="BP20" s="37">
        <v>3.0</v>
      </c>
      <c r="BQ20" s="303">
        <f t="shared" ref="BQ20:BQ23" si="19">IF(OR(ROUND(SUM(BK20:BP20)/MAX(5,COUNTIF(BK20:BP20, "&gt;0")), 0) &lt;= 1, COUNTIF(BK20:BP20, "&gt;0") = 0), "н/а", ROUND(SUM(BK20:BP20)/MAX(5,COUNTIF(BK20:BP20, "&gt;0")), 0))</f>
        <v>2</v>
      </c>
      <c r="BR20" s="113"/>
      <c r="BS20" s="37">
        <v>3.0</v>
      </c>
      <c r="BT20" s="37" t="s">
        <v>72</v>
      </c>
      <c r="BU20" s="37">
        <v>3.0</v>
      </c>
      <c r="BV20" s="37" t="s">
        <v>72</v>
      </c>
      <c r="BW20" s="37" t="s">
        <v>72</v>
      </c>
      <c r="BX20" s="113"/>
      <c r="BY20" s="303">
        <f t="shared" ref="BY20:BY23" si="20">IF(OR(ROUND(SUM(BS20:BX20)/MAX(2,COUNTIF(BS20:BX20, "&gt;0")), 0) &lt;= 1, COUNTIF(BS20:BX20, "&gt;0") = 0), "н/а", ROUND(SUM(BS20:BX20)/MAX(2,COUNTIF(BS20:BX20, "&gt;0")), 0))</f>
        <v>3</v>
      </c>
      <c r="BZ20" s="113"/>
      <c r="CA20" s="302">
        <v>3.0</v>
      </c>
      <c r="CB20" s="113"/>
      <c r="CC20" s="307">
        <v>3.0</v>
      </c>
      <c r="CD20" s="113"/>
      <c r="CE20" s="114"/>
      <c r="CF20" s="114"/>
      <c r="CG20" s="114"/>
      <c r="CH20" s="114"/>
      <c r="CI20" s="114"/>
      <c r="CJ20" s="114"/>
      <c r="CK20" s="114"/>
      <c r="CL20" s="114"/>
    </row>
    <row r="21">
      <c r="A21" s="109" t="s">
        <v>128</v>
      </c>
      <c r="B21" s="36" t="s">
        <v>108</v>
      </c>
      <c r="C21" s="37">
        <v>3.0</v>
      </c>
      <c r="D21" s="37">
        <v>5.0</v>
      </c>
      <c r="E21" s="37">
        <v>5.0</v>
      </c>
      <c r="F21" s="37" t="s">
        <v>72</v>
      </c>
      <c r="G21" s="37" t="s">
        <v>72</v>
      </c>
      <c r="H21" s="37" t="s">
        <v>72</v>
      </c>
      <c r="I21" s="37">
        <v>3.0</v>
      </c>
      <c r="J21" s="37">
        <v>3.0</v>
      </c>
      <c r="K21" s="300">
        <f t="shared" si="16"/>
        <v>4</v>
      </c>
      <c r="L21" s="113"/>
      <c r="M21" s="37">
        <v>3.0</v>
      </c>
      <c r="N21" s="37" t="s">
        <v>72</v>
      </c>
      <c r="O21" s="37"/>
      <c r="P21" s="37">
        <v>1.0</v>
      </c>
      <c r="Q21" s="37" t="s">
        <v>72</v>
      </c>
      <c r="R21" s="37"/>
      <c r="S21" s="37">
        <v>2.0</v>
      </c>
      <c r="T21" s="37">
        <v>5.0</v>
      </c>
      <c r="U21" s="300">
        <f t="shared" si="2"/>
        <v>3</v>
      </c>
      <c r="V21" s="113"/>
      <c r="W21" s="37">
        <v>5.0</v>
      </c>
      <c r="X21" s="37">
        <v>2.0</v>
      </c>
      <c r="Y21" s="37" t="s">
        <v>72</v>
      </c>
      <c r="Z21" s="37"/>
      <c r="AA21" s="37" t="s">
        <v>72</v>
      </c>
      <c r="AB21" s="37">
        <v>5.0</v>
      </c>
      <c r="AC21" s="300">
        <f t="shared" si="17"/>
        <v>4</v>
      </c>
      <c r="AD21" s="113"/>
      <c r="AE21" s="306">
        <f t="shared" si="18"/>
        <v>4</v>
      </c>
      <c r="AF21" s="113"/>
      <c r="AG21" s="37">
        <v>3.0</v>
      </c>
      <c r="AH21" s="37">
        <v>3.0</v>
      </c>
      <c r="AI21" s="37"/>
      <c r="AJ21" s="37">
        <v>3.0</v>
      </c>
      <c r="AK21" s="37" t="s">
        <v>72</v>
      </c>
      <c r="AL21" s="37"/>
      <c r="AM21" s="37">
        <v>3.0</v>
      </c>
      <c r="AN21" s="37"/>
      <c r="AO21" s="301" t="s">
        <v>78</v>
      </c>
      <c r="AP21" s="37">
        <v>3.0</v>
      </c>
      <c r="AQ21" s="37" t="s">
        <v>72</v>
      </c>
      <c r="AR21" s="37"/>
      <c r="AS21" s="37" t="s">
        <v>72</v>
      </c>
      <c r="AT21" s="37" t="s">
        <v>72</v>
      </c>
      <c r="AU21" s="37" t="s">
        <v>72</v>
      </c>
      <c r="AV21" s="37" t="s">
        <v>72</v>
      </c>
      <c r="AW21" s="37" t="s">
        <v>72</v>
      </c>
      <c r="AX21" s="37" t="s">
        <v>72</v>
      </c>
      <c r="AY21" s="303" t="str">
        <f t="shared" si="8"/>
        <v>н/а</v>
      </c>
      <c r="AZ21" s="37">
        <v>2.0</v>
      </c>
      <c r="BA21" s="37" t="s">
        <v>72</v>
      </c>
      <c r="BB21" s="37" t="s">
        <v>72</v>
      </c>
      <c r="BC21" s="37" t="s">
        <v>72</v>
      </c>
      <c r="BD21" s="37" t="s">
        <v>72</v>
      </c>
      <c r="BE21" s="37"/>
      <c r="BF21" s="37">
        <v>5.0</v>
      </c>
      <c r="BG21" s="37"/>
      <c r="BH21" s="113"/>
      <c r="BI21" s="301">
        <v>2.0</v>
      </c>
      <c r="BJ21" s="113"/>
      <c r="BK21" s="37" t="s">
        <v>72</v>
      </c>
      <c r="BL21" s="37">
        <v>5.0</v>
      </c>
      <c r="BM21" s="37">
        <v>3.0</v>
      </c>
      <c r="BN21" s="37" t="s">
        <v>72</v>
      </c>
      <c r="BO21" s="37"/>
      <c r="BP21" s="37" t="s">
        <v>72</v>
      </c>
      <c r="BQ21" s="303">
        <f t="shared" si="19"/>
        <v>2</v>
      </c>
      <c r="BR21" s="113"/>
      <c r="BS21" s="37" t="s">
        <v>72</v>
      </c>
      <c r="BT21" s="113"/>
      <c r="BU21" s="113"/>
      <c r="BV21" s="37" t="s">
        <v>72</v>
      </c>
      <c r="BW21" s="37" t="s">
        <v>72</v>
      </c>
      <c r="BX21" s="37" t="s">
        <v>72</v>
      </c>
      <c r="BY21" s="303" t="str">
        <f t="shared" si="20"/>
        <v>н/а</v>
      </c>
      <c r="BZ21" s="37">
        <v>3.0</v>
      </c>
      <c r="CA21" s="302" t="s">
        <v>78</v>
      </c>
      <c r="CB21" s="37">
        <v>3.0</v>
      </c>
      <c r="CC21" s="307">
        <v>3.0</v>
      </c>
      <c r="CD21" s="113"/>
      <c r="CE21" s="114"/>
      <c r="CF21" s="114"/>
      <c r="CG21" s="114"/>
      <c r="CH21" s="114"/>
      <c r="CI21" s="114"/>
      <c r="CJ21" s="114"/>
      <c r="CK21" s="114"/>
      <c r="CL21" s="114"/>
    </row>
    <row r="22">
      <c r="A22" s="109" t="s">
        <v>131</v>
      </c>
      <c r="B22" s="36" t="s">
        <v>115</v>
      </c>
      <c r="C22" s="37">
        <v>4.0</v>
      </c>
      <c r="D22" s="37">
        <v>5.0</v>
      </c>
      <c r="E22" s="37">
        <v>4.0</v>
      </c>
      <c r="F22" s="37" t="s">
        <v>72</v>
      </c>
      <c r="G22" s="37" t="s">
        <v>72</v>
      </c>
      <c r="H22" s="37" t="s">
        <v>72</v>
      </c>
      <c r="I22" s="37">
        <v>5.0</v>
      </c>
      <c r="J22" s="37">
        <v>4.0</v>
      </c>
      <c r="K22" s="300">
        <f t="shared" si="16"/>
        <v>4</v>
      </c>
      <c r="L22" s="113"/>
      <c r="M22" s="37" t="s">
        <v>72</v>
      </c>
      <c r="N22" s="37" t="s">
        <v>72</v>
      </c>
      <c r="O22" s="37"/>
      <c r="P22" s="37">
        <v>4.0</v>
      </c>
      <c r="Q22" s="37" t="s">
        <v>72</v>
      </c>
      <c r="R22" s="37" t="s">
        <v>72</v>
      </c>
      <c r="S22" s="37">
        <v>4.0</v>
      </c>
      <c r="T22" s="37">
        <v>5.0</v>
      </c>
      <c r="U22" s="300">
        <f t="shared" si="2"/>
        <v>3</v>
      </c>
      <c r="V22" s="113"/>
      <c r="W22" s="37">
        <v>3.0</v>
      </c>
      <c r="X22" s="37">
        <v>5.0</v>
      </c>
      <c r="Y22" s="37"/>
      <c r="Z22" s="37"/>
      <c r="AA22" s="37" t="s">
        <v>72</v>
      </c>
      <c r="AB22" s="37">
        <v>5.0</v>
      </c>
      <c r="AC22" s="300">
        <f t="shared" si="17"/>
        <v>4</v>
      </c>
      <c r="AD22" s="113"/>
      <c r="AE22" s="306">
        <f t="shared" si="18"/>
        <v>4</v>
      </c>
      <c r="AF22" s="113"/>
      <c r="AG22" s="37">
        <v>5.0</v>
      </c>
      <c r="AH22" s="37">
        <v>5.0</v>
      </c>
      <c r="AI22" s="37"/>
      <c r="AJ22" s="37"/>
      <c r="AK22" s="37">
        <v>4.0</v>
      </c>
      <c r="AL22" s="37" t="s">
        <v>72</v>
      </c>
      <c r="AM22" s="37">
        <v>4.0</v>
      </c>
      <c r="AN22" s="37"/>
      <c r="AO22" s="303">
        <f t="shared" ref="AO22:AO23" si="21">IF(OR(ROUND(SUM(AG22:AN22)/MAX(4,COUNTIF(AG22:AN22, "&gt;0")), 0) &lt;= 1, COUNTIF(AG22:AN22, "&gt;0") = 0), "н/а", ROUND(SUM(AG22:AN22)/MAX(4,COUNTIF(AG22:AN22, "&gt;0")), 0))</f>
        <v>5</v>
      </c>
      <c r="AP22" s="113"/>
      <c r="AQ22" s="37">
        <v>5.0</v>
      </c>
      <c r="AR22" s="37" t="s">
        <v>72</v>
      </c>
      <c r="AS22" s="37" t="s">
        <v>72</v>
      </c>
      <c r="AT22" s="37" t="s">
        <v>72</v>
      </c>
      <c r="AU22" s="37">
        <v>5.0</v>
      </c>
      <c r="AV22" s="37"/>
      <c r="AW22" s="37">
        <v>5.0</v>
      </c>
      <c r="AX22" s="37">
        <v>4.0</v>
      </c>
      <c r="AY22" s="303">
        <f t="shared" si="8"/>
        <v>5</v>
      </c>
      <c r="AZ22" s="113"/>
      <c r="BA22" s="37">
        <v>5.0</v>
      </c>
      <c r="BB22" s="37" t="s">
        <v>72</v>
      </c>
      <c r="BC22" s="37">
        <v>5.0</v>
      </c>
      <c r="BD22" s="37" t="s">
        <v>72</v>
      </c>
      <c r="BE22" s="37">
        <v>5.0</v>
      </c>
      <c r="BF22" s="37">
        <v>5.0</v>
      </c>
      <c r="BG22" s="37"/>
      <c r="BH22" s="37">
        <v>5.0</v>
      </c>
      <c r="BI22" s="303">
        <f t="shared" ref="BI22:BI23" si="22">IF(OR(ROUND(SUM(BA22:BH22)/MAX(5,COUNTIF(BA22:BH22, "&gt;0")), 0) &lt;= 1, COUNTIF(BA22:BH22, "&gt;0") = 0), "н/а", ROUND(SUM(BA22:BH22)/MAX(5,COUNTIF(BA22:BH22, "&gt;0")), 0))</f>
        <v>5</v>
      </c>
      <c r="BJ22" s="113"/>
      <c r="BK22" s="37">
        <v>5.0</v>
      </c>
      <c r="BL22" s="37">
        <v>5.0</v>
      </c>
      <c r="BM22" s="37">
        <v>3.0</v>
      </c>
      <c r="BN22" s="37"/>
      <c r="BO22" s="37">
        <v>5.0</v>
      </c>
      <c r="BP22" s="37">
        <v>5.0</v>
      </c>
      <c r="BQ22" s="303">
        <f t="shared" si="19"/>
        <v>5</v>
      </c>
      <c r="BR22" s="113"/>
      <c r="BS22" s="37">
        <v>5.0</v>
      </c>
      <c r="BT22" s="37" t="s">
        <v>72</v>
      </c>
      <c r="BU22" s="37">
        <v>5.0</v>
      </c>
      <c r="BV22" s="37"/>
      <c r="BW22" s="37" t="s">
        <v>72</v>
      </c>
      <c r="BX22" s="37"/>
      <c r="BY22" s="303">
        <f t="shared" si="20"/>
        <v>5</v>
      </c>
      <c r="BZ22" s="113"/>
      <c r="CA22" s="302">
        <v>5.0</v>
      </c>
      <c r="CB22" s="113"/>
      <c r="CC22" s="307">
        <v>5.0</v>
      </c>
      <c r="CD22" s="113"/>
      <c r="CE22" s="114"/>
      <c r="CF22" s="114"/>
      <c r="CG22" s="114"/>
      <c r="CH22" s="114"/>
      <c r="CI22" s="114"/>
      <c r="CJ22" s="114"/>
      <c r="CK22" s="114"/>
      <c r="CL22" s="114"/>
    </row>
    <row r="23">
      <c r="A23" s="68" t="s">
        <v>141</v>
      </c>
      <c r="B23" s="36" t="s">
        <v>121</v>
      </c>
      <c r="C23" s="291" t="s">
        <v>72</v>
      </c>
      <c r="D23" s="291" t="s">
        <v>72</v>
      </c>
      <c r="E23" s="291" t="s">
        <v>72</v>
      </c>
      <c r="F23" s="37" t="s">
        <v>72</v>
      </c>
      <c r="G23" s="291" t="s">
        <v>72</v>
      </c>
      <c r="H23" s="37" t="s">
        <v>72</v>
      </c>
      <c r="I23" s="37" t="s">
        <v>72</v>
      </c>
      <c r="J23" s="291" t="s">
        <v>72</v>
      </c>
      <c r="K23" s="301" t="s">
        <v>78</v>
      </c>
      <c r="L23" s="113"/>
      <c r="M23" s="37" t="s">
        <v>72</v>
      </c>
      <c r="N23" s="37" t="s">
        <v>72</v>
      </c>
      <c r="O23" s="37" t="s">
        <v>72</v>
      </c>
      <c r="P23" s="37" t="s">
        <v>72</v>
      </c>
      <c r="Q23" s="37" t="s">
        <v>72</v>
      </c>
      <c r="R23" s="37" t="s">
        <v>72</v>
      </c>
      <c r="S23" s="37" t="s">
        <v>72</v>
      </c>
      <c r="T23" s="37" t="s">
        <v>72</v>
      </c>
      <c r="U23" s="301" t="s">
        <v>78</v>
      </c>
      <c r="V23" s="113"/>
      <c r="W23" s="291" t="s">
        <v>72</v>
      </c>
      <c r="X23" s="37" t="s">
        <v>72</v>
      </c>
      <c r="Y23" s="37" t="s">
        <v>72</v>
      </c>
      <c r="Z23" s="37" t="s">
        <v>72</v>
      </c>
      <c r="AA23" s="37" t="s">
        <v>72</v>
      </c>
      <c r="AB23" s="37" t="s">
        <v>72</v>
      </c>
      <c r="AC23" s="301" t="s">
        <v>78</v>
      </c>
      <c r="AD23" s="113"/>
      <c r="AE23" s="302" t="s">
        <v>78</v>
      </c>
      <c r="AF23" s="113"/>
      <c r="AG23" s="310" t="s">
        <v>72</v>
      </c>
      <c r="AH23" s="310" t="s">
        <v>72</v>
      </c>
      <c r="AI23" s="37" t="s">
        <v>72</v>
      </c>
      <c r="AJ23" s="37" t="s">
        <v>72</v>
      </c>
      <c r="AK23" s="37" t="s">
        <v>72</v>
      </c>
      <c r="AL23" s="37" t="s">
        <v>72</v>
      </c>
      <c r="AM23" s="37" t="s">
        <v>72</v>
      </c>
      <c r="AN23" s="37" t="s">
        <v>72</v>
      </c>
      <c r="AO23" s="303" t="str">
        <f t="shared" si="21"/>
        <v>н/а</v>
      </c>
      <c r="AP23" s="113"/>
      <c r="AQ23" s="37" t="s">
        <v>72</v>
      </c>
      <c r="AR23" s="37" t="s">
        <v>72</v>
      </c>
      <c r="AS23" s="37" t="s">
        <v>72</v>
      </c>
      <c r="AT23" s="37" t="s">
        <v>72</v>
      </c>
      <c r="AU23" s="37" t="s">
        <v>72</v>
      </c>
      <c r="AV23" s="37" t="s">
        <v>72</v>
      </c>
      <c r="AW23" s="37" t="s">
        <v>72</v>
      </c>
      <c r="AX23" s="37" t="s">
        <v>72</v>
      </c>
      <c r="AY23" s="303" t="str">
        <f t="shared" si="8"/>
        <v>н/а</v>
      </c>
      <c r="AZ23" s="113"/>
      <c r="BA23" s="37" t="s">
        <v>72</v>
      </c>
      <c r="BB23" s="37" t="s">
        <v>72</v>
      </c>
      <c r="BC23" s="37" t="s">
        <v>72</v>
      </c>
      <c r="BD23" s="37" t="s">
        <v>72</v>
      </c>
      <c r="BE23" s="37" t="s">
        <v>72</v>
      </c>
      <c r="BF23" s="37" t="s">
        <v>72</v>
      </c>
      <c r="BG23" s="37" t="s">
        <v>72</v>
      </c>
      <c r="BH23" s="37" t="s">
        <v>72</v>
      </c>
      <c r="BI23" s="303" t="str">
        <f t="shared" si="22"/>
        <v>н/а</v>
      </c>
      <c r="BJ23" s="113"/>
      <c r="BK23" s="37" t="s">
        <v>72</v>
      </c>
      <c r="BL23" s="37" t="s">
        <v>72</v>
      </c>
      <c r="BM23" s="37" t="s">
        <v>72</v>
      </c>
      <c r="BN23" s="37" t="s">
        <v>72</v>
      </c>
      <c r="BO23" s="37" t="s">
        <v>72</v>
      </c>
      <c r="BP23" s="37" t="s">
        <v>72</v>
      </c>
      <c r="BQ23" s="303" t="str">
        <f t="shared" si="19"/>
        <v>н/а</v>
      </c>
      <c r="BR23" s="113"/>
      <c r="BS23" s="37" t="s">
        <v>72</v>
      </c>
      <c r="BT23" s="37" t="s">
        <v>72</v>
      </c>
      <c r="BU23" s="37" t="s">
        <v>72</v>
      </c>
      <c r="BV23" s="37" t="s">
        <v>72</v>
      </c>
      <c r="BW23" s="37" t="s">
        <v>72</v>
      </c>
      <c r="BX23" s="37" t="s">
        <v>72</v>
      </c>
      <c r="BY23" s="303" t="str">
        <f t="shared" si="20"/>
        <v>н/а</v>
      </c>
      <c r="BZ23" s="113"/>
      <c r="CA23" s="302" t="s">
        <v>78</v>
      </c>
      <c r="CB23" s="113"/>
      <c r="CC23" s="307" t="s">
        <v>78</v>
      </c>
      <c r="CD23" s="113"/>
      <c r="CE23" s="114"/>
      <c r="CF23" s="114"/>
      <c r="CG23" s="114"/>
      <c r="CH23" s="114"/>
      <c r="CI23" s="114"/>
      <c r="CJ23" s="114"/>
      <c r="CK23" s="114"/>
      <c r="CL23" s="114"/>
    </row>
    <row r="24">
      <c r="A24" s="311"/>
      <c r="B24" s="312"/>
      <c r="C24" s="313" t="s">
        <v>296</v>
      </c>
      <c r="D24" s="313" t="s">
        <v>296</v>
      </c>
      <c r="E24" s="313" t="s">
        <v>296</v>
      </c>
      <c r="F24" s="191"/>
      <c r="G24" s="314"/>
      <c r="H24" s="191"/>
      <c r="I24" s="315" t="s">
        <v>295</v>
      </c>
      <c r="J24" s="316" t="s">
        <v>296</v>
      </c>
      <c r="K24" s="191"/>
      <c r="L24" s="191"/>
      <c r="M24" s="317" t="s">
        <v>352</v>
      </c>
      <c r="N24" s="191"/>
      <c r="O24" s="191"/>
      <c r="P24" s="315" t="s">
        <v>295</v>
      </c>
      <c r="Q24" s="191"/>
      <c r="R24" s="191"/>
      <c r="S24" s="315" t="s">
        <v>295</v>
      </c>
      <c r="T24" s="316" t="s">
        <v>296</v>
      </c>
      <c r="U24" s="191"/>
      <c r="V24" s="191"/>
      <c r="W24" s="316" t="s">
        <v>296</v>
      </c>
      <c r="X24" s="191"/>
      <c r="Y24" s="191"/>
      <c r="Z24" s="191"/>
      <c r="AA24" s="191"/>
      <c r="AB24" s="317" t="s">
        <v>353</v>
      </c>
      <c r="AC24" s="191"/>
      <c r="AD24" s="191"/>
      <c r="AE24" s="191"/>
      <c r="AF24" s="191"/>
      <c r="AG24" s="318" t="s">
        <v>296</v>
      </c>
      <c r="AH24" s="318" t="s">
        <v>296</v>
      </c>
      <c r="AI24" s="191"/>
      <c r="AJ24" s="191"/>
      <c r="AK24" s="318" t="s">
        <v>296</v>
      </c>
      <c r="AL24" s="191"/>
      <c r="AM24" s="318" t="s">
        <v>296</v>
      </c>
      <c r="AN24" s="191"/>
      <c r="AO24" s="191"/>
      <c r="AP24" s="191"/>
      <c r="AQ24" s="318" t="s">
        <v>296</v>
      </c>
      <c r="AR24" s="191"/>
      <c r="AS24" s="191"/>
      <c r="AT24" s="191"/>
      <c r="AU24" s="318" t="s">
        <v>295</v>
      </c>
      <c r="AV24" s="191"/>
      <c r="AW24" s="318" t="s">
        <v>296</v>
      </c>
      <c r="AX24" s="318" t="s">
        <v>296</v>
      </c>
      <c r="AY24" s="191"/>
      <c r="AZ24" s="191"/>
      <c r="BA24" s="318" t="s">
        <v>295</v>
      </c>
      <c r="BB24" s="191"/>
      <c r="BC24" s="318" t="s">
        <v>296</v>
      </c>
      <c r="BD24" s="191"/>
      <c r="BE24" s="318" t="s">
        <v>295</v>
      </c>
      <c r="BF24" s="319" t="s">
        <v>354</v>
      </c>
      <c r="BG24" s="191"/>
      <c r="BH24" s="318" t="s">
        <v>355</v>
      </c>
      <c r="BI24" s="191"/>
      <c r="BJ24" s="191"/>
      <c r="BK24" s="318" t="s">
        <v>356</v>
      </c>
      <c r="BL24" s="317" t="s">
        <v>357</v>
      </c>
      <c r="BM24" s="317" t="s">
        <v>358</v>
      </c>
      <c r="BN24" s="191"/>
      <c r="BO24" s="317" t="s">
        <v>359</v>
      </c>
      <c r="BP24" s="318" t="s">
        <v>360</v>
      </c>
      <c r="BQ24" s="191"/>
      <c r="BR24" s="191"/>
      <c r="BS24" s="318" t="s">
        <v>360</v>
      </c>
      <c r="BT24" s="191"/>
      <c r="BU24" s="318" t="s">
        <v>296</v>
      </c>
      <c r="BV24" s="191"/>
      <c r="BW24" s="191"/>
      <c r="BX24" s="191"/>
      <c r="BY24" s="191"/>
      <c r="BZ24" s="191"/>
      <c r="CA24" s="191"/>
      <c r="CB24" s="191"/>
      <c r="CC24" s="191"/>
      <c r="CD24" s="191"/>
      <c r="CE24" s="320"/>
      <c r="CF24" s="320"/>
      <c r="CG24" s="320"/>
      <c r="CH24" s="320"/>
      <c r="CI24" s="320"/>
      <c r="CJ24" s="320"/>
      <c r="CK24" s="320"/>
      <c r="CL24" s="320"/>
    </row>
    <row r="25">
      <c r="A25" s="143" t="s">
        <v>37</v>
      </c>
      <c r="B25" s="143" t="s">
        <v>132</v>
      </c>
      <c r="C25" s="144" t="s">
        <v>133</v>
      </c>
      <c r="D25" s="146" t="s">
        <v>134</v>
      </c>
      <c r="E25" s="20"/>
      <c r="F25" s="20"/>
      <c r="G25" s="20"/>
      <c r="H25" s="20"/>
      <c r="I25" s="20"/>
      <c r="J25" s="20"/>
      <c r="K25" s="20"/>
      <c r="L25" s="23"/>
      <c r="M25" s="146" t="s">
        <v>135</v>
      </c>
      <c r="N25" s="20"/>
      <c r="O25" s="20"/>
      <c r="P25" s="20"/>
      <c r="Q25" s="20"/>
      <c r="R25" s="20"/>
      <c r="S25" s="20"/>
      <c r="T25" s="23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</row>
    <row r="26">
      <c r="A26" s="149">
        <v>1.0</v>
      </c>
      <c r="B26" s="321">
        <v>45944.0</v>
      </c>
      <c r="C26" s="322">
        <v>2.0</v>
      </c>
      <c r="D26" s="156" t="s">
        <v>361</v>
      </c>
      <c r="E26" s="154"/>
      <c r="F26" s="154"/>
      <c r="G26" s="154"/>
      <c r="H26" s="154"/>
      <c r="I26" s="154"/>
      <c r="J26" s="154"/>
      <c r="K26" s="154"/>
      <c r="L26" s="155"/>
      <c r="M26" s="156"/>
      <c r="N26" s="154"/>
      <c r="O26" s="154"/>
      <c r="P26" s="154"/>
      <c r="Q26" s="154"/>
      <c r="R26" s="154"/>
      <c r="S26" s="154"/>
      <c r="T26" s="155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</row>
    <row r="27">
      <c r="A27" s="149">
        <v>2.0</v>
      </c>
      <c r="B27" s="321">
        <v>45945.0</v>
      </c>
      <c r="C27" s="322">
        <v>2.0</v>
      </c>
      <c r="D27" s="161" t="s">
        <v>362</v>
      </c>
      <c r="E27" s="159"/>
      <c r="F27" s="159"/>
      <c r="G27" s="159"/>
      <c r="H27" s="159"/>
      <c r="I27" s="159"/>
      <c r="J27" s="159"/>
      <c r="K27" s="159"/>
      <c r="L27" s="160"/>
      <c r="M27" s="161"/>
      <c r="N27" s="159"/>
      <c r="O27" s="159"/>
      <c r="P27" s="159"/>
      <c r="Q27" s="159"/>
      <c r="R27" s="159"/>
      <c r="S27" s="159"/>
      <c r="T27" s="160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</row>
    <row r="28">
      <c r="A28" s="149">
        <v>3.0</v>
      </c>
      <c r="B28" s="321">
        <v>45951.0</v>
      </c>
      <c r="C28" s="322">
        <v>2.0</v>
      </c>
      <c r="D28" s="161" t="s">
        <v>363</v>
      </c>
      <c r="E28" s="159"/>
      <c r="F28" s="159"/>
      <c r="G28" s="159"/>
      <c r="H28" s="159"/>
      <c r="I28" s="159"/>
      <c r="J28" s="159"/>
      <c r="K28" s="159"/>
      <c r="L28" s="160"/>
      <c r="M28" s="161"/>
      <c r="N28" s="159"/>
      <c r="O28" s="159"/>
      <c r="P28" s="159"/>
      <c r="Q28" s="159"/>
      <c r="R28" s="159"/>
      <c r="S28" s="159"/>
      <c r="T28" s="160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</row>
    <row r="29">
      <c r="A29" s="149">
        <v>4.0</v>
      </c>
      <c r="B29" s="321">
        <v>45952.0</v>
      </c>
      <c r="C29" s="322">
        <v>2.0</v>
      </c>
      <c r="D29" s="161" t="s">
        <v>364</v>
      </c>
      <c r="E29" s="159"/>
      <c r="F29" s="159"/>
      <c r="G29" s="159"/>
      <c r="H29" s="159"/>
      <c r="I29" s="159"/>
      <c r="J29" s="159"/>
      <c r="K29" s="159"/>
      <c r="L29" s="160"/>
      <c r="M29" s="161"/>
      <c r="N29" s="159"/>
      <c r="O29" s="159"/>
      <c r="P29" s="159"/>
      <c r="Q29" s="159"/>
      <c r="R29" s="159"/>
      <c r="S29" s="159"/>
      <c r="T29" s="160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</row>
    <row r="30">
      <c r="A30" s="149">
        <v>5.0</v>
      </c>
      <c r="B30" s="321">
        <v>45958.0</v>
      </c>
      <c r="C30" s="322">
        <v>2.0</v>
      </c>
      <c r="D30" s="161" t="s">
        <v>365</v>
      </c>
      <c r="E30" s="159"/>
      <c r="F30" s="159"/>
      <c r="G30" s="159"/>
      <c r="H30" s="159"/>
      <c r="I30" s="159"/>
      <c r="J30" s="159"/>
      <c r="K30" s="159"/>
      <c r="L30" s="160"/>
      <c r="M30" s="161"/>
      <c r="N30" s="159"/>
      <c r="O30" s="159"/>
      <c r="P30" s="159"/>
      <c r="Q30" s="159"/>
      <c r="R30" s="159"/>
      <c r="S30" s="159"/>
      <c r="T30" s="160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</row>
    <row r="31">
      <c r="A31" s="149">
        <v>6.0</v>
      </c>
      <c r="B31" s="321">
        <v>45959.0</v>
      </c>
      <c r="C31" s="322">
        <v>2.0</v>
      </c>
      <c r="D31" s="170" t="s">
        <v>366</v>
      </c>
      <c r="E31" s="20"/>
      <c r="F31" s="20"/>
      <c r="G31" s="20"/>
      <c r="H31" s="20"/>
      <c r="I31" s="20"/>
      <c r="J31" s="20"/>
      <c r="K31" s="20"/>
      <c r="L31" s="23"/>
      <c r="M31" s="170"/>
      <c r="N31" s="20"/>
      <c r="O31" s="20"/>
      <c r="P31" s="20"/>
      <c r="Q31" s="20"/>
      <c r="R31" s="20"/>
      <c r="S31" s="20"/>
      <c r="T31" s="23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</row>
    <row r="32">
      <c r="A32" s="149">
        <v>7.0</v>
      </c>
      <c r="B32" s="321">
        <v>45962.0</v>
      </c>
      <c r="C32" s="322">
        <v>2.0</v>
      </c>
      <c r="D32" s="170" t="s">
        <v>367</v>
      </c>
      <c r="E32" s="20"/>
      <c r="F32" s="20"/>
      <c r="G32" s="20"/>
      <c r="H32" s="20"/>
      <c r="I32" s="20"/>
      <c r="J32" s="20"/>
      <c r="K32" s="20"/>
      <c r="L32" s="23"/>
      <c r="M32" s="170"/>
      <c r="N32" s="20"/>
      <c r="O32" s="20"/>
      <c r="P32" s="20"/>
      <c r="Q32" s="20"/>
      <c r="R32" s="20"/>
      <c r="S32" s="20"/>
      <c r="T32" s="23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</row>
    <row r="33">
      <c r="A33" s="149">
        <v>8.0</v>
      </c>
      <c r="B33" s="321">
        <v>45965.0</v>
      </c>
      <c r="C33" s="322">
        <v>2.0</v>
      </c>
      <c r="D33" s="170" t="s">
        <v>368</v>
      </c>
      <c r="E33" s="20"/>
      <c r="F33" s="20"/>
      <c r="G33" s="20"/>
      <c r="H33" s="20"/>
      <c r="I33" s="20"/>
      <c r="J33" s="20"/>
      <c r="K33" s="20"/>
      <c r="L33" s="23"/>
      <c r="M33" s="170"/>
      <c r="N33" s="20"/>
      <c r="O33" s="20"/>
      <c r="P33" s="20"/>
      <c r="Q33" s="20"/>
      <c r="R33" s="20"/>
      <c r="S33" s="20"/>
      <c r="T33" s="23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</row>
    <row r="34">
      <c r="A34" s="149">
        <v>9.0</v>
      </c>
      <c r="B34" s="321">
        <v>45966.0</v>
      </c>
      <c r="C34" s="322">
        <v>2.0</v>
      </c>
      <c r="D34" s="170" t="s">
        <v>369</v>
      </c>
      <c r="E34" s="20"/>
      <c r="F34" s="20"/>
      <c r="G34" s="20"/>
      <c r="H34" s="20"/>
      <c r="I34" s="20"/>
      <c r="J34" s="20"/>
      <c r="K34" s="20"/>
      <c r="L34" s="23"/>
      <c r="M34" s="170"/>
      <c r="N34" s="20"/>
      <c r="O34" s="20"/>
      <c r="P34" s="20"/>
      <c r="Q34" s="20"/>
      <c r="R34" s="20"/>
      <c r="S34" s="20"/>
      <c r="T34" s="23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</row>
    <row r="35">
      <c r="A35" s="149">
        <v>10.0</v>
      </c>
      <c r="B35" s="321">
        <v>45972.0</v>
      </c>
      <c r="C35" s="322">
        <v>2.0</v>
      </c>
      <c r="D35" s="156" t="s">
        <v>370</v>
      </c>
      <c r="E35" s="154"/>
      <c r="F35" s="154"/>
      <c r="G35" s="154"/>
      <c r="H35" s="154"/>
      <c r="I35" s="154"/>
      <c r="J35" s="154"/>
      <c r="K35" s="154"/>
      <c r="L35" s="155"/>
      <c r="M35" s="156"/>
      <c r="N35" s="154"/>
      <c r="O35" s="154"/>
      <c r="P35" s="154"/>
      <c r="Q35" s="154"/>
      <c r="R35" s="154"/>
      <c r="S35" s="154"/>
      <c r="T35" s="155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</row>
    <row r="36">
      <c r="A36" s="149">
        <v>11.0</v>
      </c>
      <c r="B36" s="321">
        <v>45973.0</v>
      </c>
      <c r="C36" s="322">
        <v>2.0</v>
      </c>
      <c r="D36" s="161" t="s">
        <v>371</v>
      </c>
      <c r="E36" s="159"/>
      <c r="F36" s="159"/>
      <c r="G36" s="159"/>
      <c r="H36" s="159"/>
      <c r="I36" s="159"/>
      <c r="J36" s="159"/>
      <c r="K36" s="159"/>
      <c r="L36" s="160"/>
      <c r="M36" s="156"/>
      <c r="N36" s="154"/>
      <c r="O36" s="154"/>
      <c r="P36" s="154"/>
      <c r="Q36" s="154"/>
      <c r="R36" s="154"/>
      <c r="S36" s="154"/>
      <c r="T36" s="155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</row>
    <row r="37">
      <c r="A37" s="149">
        <v>12.0</v>
      </c>
      <c r="B37" s="321">
        <v>45976.0</v>
      </c>
      <c r="C37" s="322">
        <v>2.0</v>
      </c>
      <c r="D37" s="161" t="s">
        <v>372</v>
      </c>
      <c r="E37" s="159"/>
      <c r="F37" s="159"/>
      <c r="G37" s="159"/>
      <c r="H37" s="159"/>
      <c r="I37" s="159"/>
      <c r="J37" s="159"/>
      <c r="K37" s="159"/>
      <c r="L37" s="160"/>
      <c r="M37" s="156"/>
      <c r="N37" s="154"/>
      <c r="O37" s="154"/>
      <c r="P37" s="154"/>
      <c r="Q37" s="154"/>
      <c r="R37" s="154"/>
      <c r="S37" s="154"/>
      <c r="T37" s="155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</row>
    <row r="38">
      <c r="A38" s="149">
        <v>13.0</v>
      </c>
      <c r="B38" s="321">
        <v>45979.0</v>
      </c>
      <c r="C38" s="322">
        <v>2.0</v>
      </c>
      <c r="D38" s="280" t="s">
        <v>373</v>
      </c>
      <c r="E38" s="281"/>
      <c r="F38" s="281"/>
      <c r="G38" s="281"/>
      <c r="H38" s="281"/>
      <c r="I38" s="281"/>
      <c r="J38" s="281"/>
      <c r="K38" s="281"/>
      <c r="L38" s="282"/>
      <c r="M38" s="174"/>
      <c r="T38" s="121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</row>
    <row r="39">
      <c r="A39" s="149">
        <v>14.0</v>
      </c>
      <c r="B39" s="321">
        <v>45980.0</v>
      </c>
      <c r="C39" s="322">
        <v>2.0</v>
      </c>
      <c r="D39" s="280" t="s">
        <v>374</v>
      </c>
      <c r="E39" s="281"/>
      <c r="F39" s="281"/>
      <c r="G39" s="281"/>
      <c r="H39" s="281"/>
      <c r="I39" s="281"/>
      <c r="J39" s="281"/>
      <c r="K39" s="281"/>
      <c r="L39" s="282"/>
      <c r="M39" s="161"/>
      <c r="N39" s="159"/>
      <c r="O39" s="159"/>
      <c r="P39" s="159"/>
      <c r="Q39" s="159"/>
      <c r="R39" s="159"/>
      <c r="S39" s="159"/>
      <c r="T39" s="160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</row>
    <row r="40">
      <c r="A40" s="149">
        <v>15.0</v>
      </c>
      <c r="B40" s="321">
        <v>45986.0</v>
      </c>
      <c r="C40" s="322">
        <v>2.0</v>
      </c>
      <c r="D40" s="170" t="s">
        <v>375</v>
      </c>
      <c r="E40" s="20"/>
      <c r="F40" s="20"/>
      <c r="G40" s="20"/>
      <c r="H40" s="20"/>
      <c r="I40" s="20"/>
      <c r="J40" s="20"/>
      <c r="K40" s="20"/>
      <c r="L40" s="23"/>
      <c r="M40" s="161"/>
      <c r="N40" s="159"/>
      <c r="O40" s="159"/>
      <c r="P40" s="159"/>
      <c r="Q40" s="159"/>
      <c r="R40" s="159"/>
      <c r="S40" s="159"/>
      <c r="T40" s="160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</row>
    <row r="41">
      <c r="A41" s="149">
        <v>16.0</v>
      </c>
      <c r="B41" s="321">
        <v>45987.0</v>
      </c>
      <c r="C41" s="322">
        <v>2.0</v>
      </c>
      <c r="D41" s="156" t="s">
        <v>376</v>
      </c>
      <c r="E41" s="154"/>
      <c r="F41" s="154"/>
      <c r="G41" s="154"/>
      <c r="H41" s="154"/>
      <c r="I41" s="154"/>
      <c r="J41" s="154"/>
      <c r="K41" s="154"/>
      <c r="L41" s="155"/>
      <c r="M41" s="161"/>
      <c r="N41" s="159"/>
      <c r="O41" s="159"/>
      <c r="P41" s="159"/>
      <c r="Q41" s="159"/>
      <c r="R41" s="159"/>
      <c r="S41" s="159"/>
      <c r="T41" s="160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</row>
    <row r="42">
      <c r="A42" s="149">
        <v>17.0</v>
      </c>
      <c r="B42" s="321">
        <v>45993.0</v>
      </c>
      <c r="C42" s="322">
        <v>2.0</v>
      </c>
      <c r="D42" s="161" t="s">
        <v>377</v>
      </c>
      <c r="E42" s="159"/>
      <c r="F42" s="159"/>
      <c r="G42" s="159"/>
      <c r="H42" s="159"/>
      <c r="I42" s="159"/>
      <c r="J42" s="159"/>
      <c r="K42" s="159"/>
      <c r="L42" s="160"/>
      <c r="M42" s="161"/>
      <c r="N42" s="159"/>
      <c r="O42" s="159"/>
      <c r="P42" s="159"/>
      <c r="Q42" s="159"/>
      <c r="R42" s="159"/>
      <c r="S42" s="159"/>
      <c r="T42" s="160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</row>
    <row r="43">
      <c r="A43" s="149">
        <v>18.0</v>
      </c>
      <c r="B43" s="323">
        <v>45994.0</v>
      </c>
      <c r="C43" s="322">
        <v>2.0</v>
      </c>
      <c r="D43" s="170" t="s">
        <v>378</v>
      </c>
      <c r="E43" s="20"/>
      <c r="F43" s="20"/>
      <c r="G43" s="20"/>
      <c r="H43" s="20"/>
      <c r="I43" s="20"/>
      <c r="J43" s="20"/>
      <c r="K43" s="20"/>
      <c r="L43" s="23"/>
      <c r="M43" s="170"/>
      <c r="N43" s="20"/>
      <c r="O43" s="20"/>
      <c r="P43" s="20"/>
      <c r="Q43" s="20"/>
      <c r="R43" s="20"/>
      <c r="S43" s="20"/>
      <c r="T43" s="23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</row>
    <row r="44">
      <c r="A44" s="149">
        <v>19.0</v>
      </c>
      <c r="B44" s="323">
        <v>46000.0</v>
      </c>
      <c r="C44" s="322">
        <v>2.0</v>
      </c>
      <c r="D44" s="170" t="s">
        <v>379</v>
      </c>
      <c r="E44" s="20"/>
      <c r="F44" s="20"/>
      <c r="G44" s="20"/>
      <c r="H44" s="20"/>
      <c r="I44" s="20"/>
      <c r="J44" s="20"/>
      <c r="K44" s="20"/>
      <c r="L44" s="23"/>
      <c r="M44" s="170"/>
      <c r="N44" s="20"/>
      <c r="O44" s="20"/>
      <c r="P44" s="20"/>
      <c r="Q44" s="20"/>
      <c r="R44" s="20"/>
      <c r="S44" s="20"/>
      <c r="T44" s="23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</row>
    <row r="45">
      <c r="A45" s="149">
        <v>20.0</v>
      </c>
      <c r="B45" s="323">
        <v>46001.0</v>
      </c>
      <c r="C45" s="322">
        <v>2.0</v>
      </c>
      <c r="D45" s="170" t="s">
        <v>380</v>
      </c>
      <c r="E45" s="20"/>
      <c r="F45" s="20"/>
      <c r="G45" s="20"/>
      <c r="H45" s="20"/>
      <c r="I45" s="20"/>
      <c r="J45" s="20"/>
      <c r="K45" s="20"/>
      <c r="L45" s="23"/>
      <c r="M45" s="170"/>
      <c r="N45" s="20"/>
      <c r="O45" s="20"/>
      <c r="P45" s="20"/>
      <c r="Q45" s="20"/>
      <c r="R45" s="20"/>
      <c r="S45" s="20"/>
      <c r="T45" s="23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</row>
    <row r="46">
      <c r="A46" s="149">
        <v>21.0</v>
      </c>
      <c r="B46" s="323">
        <v>46007.0</v>
      </c>
      <c r="C46" s="322">
        <v>2.0</v>
      </c>
      <c r="D46" s="170" t="s">
        <v>381</v>
      </c>
      <c r="E46" s="20"/>
      <c r="F46" s="20"/>
      <c r="G46" s="20"/>
      <c r="H46" s="20"/>
      <c r="I46" s="20"/>
      <c r="J46" s="20"/>
      <c r="K46" s="20"/>
      <c r="L46" s="23"/>
      <c r="M46" s="170"/>
      <c r="N46" s="20"/>
      <c r="O46" s="20"/>
      <c r="P46" s="20"/>
      <c r="Q46" s="20"/>
      <c r="R46" s="20"/>
      <c r="S46" s="20"/>
      <c r="T46" s="23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</row>
    <row r="47">
      <c r="A47" s="149">
        <v>22.0</v>
      </c>
      <c r="B47" s="323">
        <v>46008.0</v>
      </c>
      <c r="C47" s="322">
        <v>2.0</v>
      </c>
      <c r="D47" s="170" t="s">
        <v>382</v>
      </c>
      <c r="E47" s="20"/>
      <c r="F47" s="20"/>
      <c r="G47" s="20"/>
      <c r="H47" s="20"/>
      <c r="I47" s="20"/>
      <c r="J47" s="20"/>
      <c r="K47" s="20"/>
      <c r="L47" s="23"/>
      <c r="M47" s="170"/>
      <c r="N47" s="20"/>
      <c r="O47" s="20"/>
      <c r="P47" s="20"/>
      <c r="Q47" s="20"/>
      <c r="R47" s="20"/>
      <c r="S47" s="20"/>
      <c r="T47" s="23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</row>
    <row r="48">
      <c r="A48" s="149">
        <v>23.0</v>
      </c>
      <c r="B48" s="324">
        <v>46049.0</v>
      </c>
      <c r="C48" s="322">
        <v>2.0</v>
      </c>
      <c r="D48" s="170" t="s">
        <v>383</v>
      </c>
      <c r="E48" s="20"/>
      <c r="F48" s="20"/>
      <c r="G48" s="20"/>
      <c r="H48" s="20"/>
      <c r="I48" s="20"/>
      <c r="J48" s="20"/>
      <c r="K48" s="20"/>
      <c r="L48" s="23"/>
      <c r="M48" s="170"/>
      <c r="N48" s="20"/>
      <c r="O48" s="20"/>
      <c r="P48" s="20"/>
      <c r="Q48" s="20"/>
      <c r="R48" s="20"/>
      <c r="S48" s="20"/>
      <c r="T48" s="23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</row>
    <row r="49">
      <c r="A49" s="149">
        <v>24.0</v>
      </c>
      <c r="B49" s="324">
        <v>46050.0</v>
      </c>
      <c r="C49" s="322">
        <v>2.0</v>
      </c>
      <c r="D49" s="170" t="s">
        <v>384</v>
      </c>
      <c r="E49" s="20"/>
      <c r="F49" s="20"/>
      <c r="G49" s="20"/>
      <c r="H49" s="20"/>
      <c r="I49" s="20"/>
      <c r="J49" s="20"/>
      <c r="K49" s="20"/>
      <c r="L49" s="23"/>
      <c r="M49" s="170"/>
      <c r="N49" s="20"/>
      <c r="O49" s="20"/>
      <c r="P49" s="20"/>
      <c r="Q49" s="20"/>
      <c r="R49" s="20"/>
      <c r="S49" s="20"/>
      <c r="T49" s="23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</row>
    <row r="50">
      <c r="A50" s="149">
        <v>25.0</v>
      </c>
      <c r="B50" s="324">
        <v>46051.0</v>
      </c>
      <c r="C50" s="322">
        <v>2.0</v>
      </c>
      <c r="D50" s="170" t="s">
        <v>385</v>
      </c>
      <c r="E50" s="20"/>
      <c r="F50" s="20"/>
      <c r="G50" s="20"/>
      <c r="H50" s="20"/>
      <c r="I50" s="20"/>
      <c r="J50" s="20"/>
      <c r="K50" s="20"/>
      <c r="L50" s="23"/>
      <c r="M50" s="170"/>
      <c r="N50" s="20"/>
      <c r="O50" s="20"/>
      <c r="P50" s="20"/>
      <c r="Q50" s="20"/>
      <c r="R50" s="20"/>
      <c r="S50" s="20"/>
      <c r="T50" s="23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</row>
    <row r="51">
      <c r="A51" s="149">
        <v>26.0</v>
      </c>
      <c r="B51" s="324">
        <v>46056.0</v>
      </c>
      <c r="C51" s="322">
        <v>2.0</v>
      </c>
      <c r="D51" s="170" t="s">
        <v>386</v>
      </c>
      <c r="E51" s="20"/>
      <c r="F51" s="20"/>
      <c r="G51" s="20"/>
      <c r="H51" s="20"/>
      <c r="I51" s="20"/>
      <c r="J51" s="20"/>
      <c r="K51" s="20"/>
      <c r="L51" s="23"/>
      <c r="M51" s="170"/>
      <c r="N51" s="20"/>
      <c r="O51" s="20"/>
      <c r="P51" s="20"/>
      <c r="Q51" s="20"/>
      <c r="R51" s="20"/>
      <c r="S51" s="20"/>
      <c r="T51" s="23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</row>
    <row r="52">
      <c r="A52" s="149">
        <v>27.0</v>
      </c>
      <c r="B52" s="324">
        <v>46057.0</v>
      </c>
      <c r="C52" s="322">
        <v>2.0</v>
      </c>
      <c r="D52" s="170" t="s">
        <v>387</v>
      </c>
      <c r="E52" s="20"/>
      <c r="F52" s="20"/>
      <c r="G52" s="20"/>
      <c r="H52" s="20"/>
      <c r="I52" s="20"/>
      <c r="J52" s="20"/>
      <c r="K52" s="20"/>
      <c r="L52" s="23"/>
      <c r="M52" s="170"/>
      <c r="N52" s="20"/>
      <c r="O52" s="20"/>
      <c r="P52" s="20"/>
      <c r="Q52" s="20"/>
      <c r="R52" s="20"/>
      <c r="S52" s="20"/>
      <c r="T52" s="23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</row>
    <row r="53">
      <c r="A53" s="149">
        <v>28.0</v>
      </c>
      <c r="B53" s="324">
        <v>46058.0</v>
      </c>
      <c r="C53" s="322">
        <v>2.0</v>
      </c>
      <c r="D53" s="170" t="s">
        <v>388</v>
      </c>
      <c r="E53" s="20"/>
      <c r="F53" s="20"/>
      <c r="G53" s="20"/>
      <c r="H53" s="20"/>
      <c r="I53" s="20"/>
      <c r="J53" s="20"/>
      <c r="K53" s="20"/>
      <c r="L53" s="23"/>
      <c r="M53" s="170"/>
      <c r="N53" s="20"/>
      <c r="O53" s="20"/>
      <c r="P53" s="20"/>
      <c r="Q53" s="20"/>
      <c r="R53" s="20"/>
      <c r="S53" s="20"/>
      <c r="T53" s="23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</row>
    <row r="54">
      <c r="A54" s="149">
        <v>29.0</v>
      </c>
      <c r="B54" s="324">
        <v>46063.0</v>
      </c>
      <c r="C54" s="322">
        <v>2.0</v>
      </c>
      <c r="D54" s="325" t="s">
        <v>389</v>
      </c>
      <c r="E54" s="20"/>
      <c r="F54" s="20"/>
      <c r="G54" s="20"/>
      <c r="H54" s="20"/>
      <c r="I54" s="20"/>
      <c r="J54" s="20"/>
      <c r="K54" s="20"/>
      <c r="L54" s="23"/>
      <c r="M54" s="170"/>
      <c r="N54" s="20"/>
      <c r="O54" s="20"/>
      <c r="P54" s="20"/>
      <c r="Q54" s="20"/>
      <c r="R54" s="20"/>
      <c r="S54" s="20"/>
      <c r="T54" s="23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</row>
    <row r="55">
      <c r="A55" s="149">
        <v>30.0</v>
      </c>
      <c r="B55" s="324">
        <v>46064.0</v>
      </c>
      <c r="C55" s="322">
        <v>2.0</v>
      </c>
      <c r="D55" s="325" t="s">
        <v>390</v>
      </c>
      <c r="E55" s="20"/>
      <c r="F55" s="20"/>
      <c r="G55" s="20"/>
      <c r="H55" s="20"/>
      <c r="I55" s="20"/>
      <c r="J55" s="20"/>
      <c r="K55" s="20"/>
      <c r="L55" s="23"/>
      <c r="M55" s="170"/>
      <c r="N55" s="20"/>
      <c r="O55" s="20"/>
      <c r="P55" s="20"/>
      <c r="Q55" s="20"/>
      <c r="R55" s="20"/>
      <c r="S55" s="20"/>
      <c r="T55" s="23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</row>
    <row r="56">
      <c r="A56" s="149">
        <v>31.0</v>
      </c>
      <c r="B56" s="324">
        <v>46065.0</v>
      </c>
      <c r="C56" s="322">
        <v>2.0</v>
      </c>
      <c r="D56" s="325" t="s">
        <v>391</v>
      </c>
      <c r="E56" s="20"/>
      <c r="F56" s="20"/>
      <c r="G56" s="20"/>
      <c r="H56" s="20"/>
      <c r="I56" s="20"/>
      <c r="J56" s="20"/>
      <c r="K56" s="20"/>
      <c r="L56" s="23"/>
      <c r="M56" s="170"/>
      <c r="N56" s="20"/>
      <c r="O56" s="20"/>
      <c r="P56" s="20"/>
      <c r="Q56" s="20"/>
      <c r="R56" s="20"/>
      <c r="S56" s="20"/>
      <c r="T56" s="23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</row>
    <row r="57">
      <c r="A57" s="149">
        <v>32.0</v>
      </c>
      <c r="B57" s="324">
        <v>46070.0</v>
      </c>
      <c r="C57" s="322">
        <v>2.0</v>
      </c>
      <c r="D57" s="325" t="s">
        <v>392</v>
      </c>
      <c r="E57" s="20"/>
      <c r="F57" s="20"/>
      <c r="G57" s="20"/>
      <c r="H57" s="20"/>
      <c r="I57" s="20"/>
      <c r="J57" s="20"/>
      <c r="K57" s="20"/>
      <c r="L57" s="23"/>
      <c r="M57" s="170"/>
      <c r="N57" s="20"/>
      <c r="O57" s="20"/>
      <c r="P57" s="20"/>
      <c r="Q57" s="20"/>
      <c r="R57" s="20"/>
      <c r="S57" s="20"/>
      <c r="T57" s="23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</row>
    <row r="58">
      <c r="A58" s="149">
        <v>33.0</v>
      </c>
      <c r="B58" s="324">
        <v>46071.0</v>
      </c>
      <c r="C58" s="322">
        <v>2.0</v>
      </c>
      <c r="D58" s="325" t="s">
        <v>393</v>
      </c>
      <c r="E58" s="20"/>
      <c r="F58" s="20"/>
      <c r="G58" s="20"/>
      <c r="H58" s="20"/>
      <c r="I58" s="20"/>
      <c r="J58" s="20"/>
      <c r="K58" s="20"/>
      <c r="L58" s="23"/>
      <c r="M58" s="170"/>
      <c r="N58" s="20"/>
      <c r="O58" s="20"/>
      <c r="P58" s="20"/>
      <c r="Q58" s="20"/>
      <c r="R58" s="20"/>
      <c r="S58" s="20"/>
      <c r="T58" s="23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</row>
    <row r="59">
      <c r="A59" s="149">
        <v>34.0</v>
      </c>
      <c r="B59" s="324">
        <v>46072.0</v>
      </c>
      <c r="C59" s="322">
        <v>2.0</v>
      </c>
      <c r="D59" s="325" t="s">
        <v>394</v>
      </c>
      <c r="E59" s="20"/>
      <c r="F59" s="20"/>
      <c r="G59" s="20"/>
      <c r="H59" s="20"/>
      <c r="I59" s="20"/>
      <c r="J59" s="20"/>
      <c r="K59" s="20"/>
      <c r="L59" s="23"/>
      <c r="M59" s="170"/>
      <c r="N59" s="20"/>
      <c r="O59" s="20"/>
      <c r="P59" s="20"/>
      <c r="Q59" s="20"/>
      <c r="R59" s="20"/>
      <c r="S59" s="20"/>
      <c r="T59" s="23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</row>
    <row r="60">
      <c r="A60" s="149">
        <v>35.0</v>
      </c>
      <c r="B60" s="324">
        <v>46077.0</v>
      </c>
      <c r="C60" s="322">
        <v>2.0</v>
      </c>
      <c r="D60" s="170" t="s">
        <v>395</v>
      </c>
      <c r="E60" s="20"/>
      <c r="F60" s="20"/>
      <c r="G60" s="20"/>
      <c r="H60" s="20"/>
      <c r="I60" s="20"/>
      <c r="J60" s="20"/>
      <c r="K60" s="20"/>
      <c r="L60" s="23"/>
      <c r="M60" s="170"/>
      <c r="N60" s="20"/>
      <c r="O60" s="20"/>
      <c r="P60" s="20"/>
      <c r="Q60" s="20"/>
      <c r="R60" s="20"/>
      <c r="S60" s="20"/>
      <c r="T60" s="23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</row>
    <row r="61">
      <c r="A61" s="149">
        <v>36.0</v>
      </c>
      <c r="B61" s="324">
        <v>46078.0</v>
      </c>
      <c r="C61" s="322">
        <v>2.0</v>
      </c>
      <c r="D61" s="170" t="s">
        <v>396</v>
      </c>
      <c r="E61" s="20"/>
      <c r="F61" s="20"/>
      <c r="G61" s="20"/>
      <c r="H61" s="20"/>
      <c r="I61" s="20"/>
      <c r="J61" s="20"/>
      <c r="K61" s="20"/>
      <c r="L61" s="23"/>
      <c r="M61" s="170"/>
      <c r="N61" s="20"/>
      <c r="O61" s="20"/>
      <c r="P61" s="20"/>
      <c r="Q61" s="20"/>
      <c r="R61" s="20"/>
      <c r="S61" s="20"/>
      <c r="T61" s="23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</row>
    <row r="62">
      <c r="A62" s="149">
        <v>37.0</v>
      </c>
      <c r="B62" s="324">
        <v>46079.0</v>
      </c>
      <c r="C62" s="322">
        <v>2.0</v>
      </c>
      <c r="D62" s="170" t="s">
        <v>397</v>
      </c>
      <c r="E62" s="20"/>
      <c r="F62" s="20"/>
      <c r="G62" s="20"/>
      <c r="H62" s="20"/>
      <c r="I62" s="20"/>
      <c r="J62" s="20"/>
      <c r="K62" s="20"/>
      <c r="L62" s="23"/>
      <c r="M62" s="170"/>
      <c r="N62" s="20"/>
      <c r="O62" s="20"/>
      <c r="P62" s="20"/>
      <c r="Q62" s="20"/>
      <c r="R62" s="20"/>
      <c r="S62" s="20"/>
      <c r="T62" s="23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</row>
    <row r="63">
      <c r="A63" s="149">
        <v>38.0</v>
      </c>
      <c r="B63" s="324">
        <v>46084.0</v>
      </c>
      <c r="C63" s="322">
        <v>2.0</v>
      </c>
      <c r="D63" s="170" t="s">
        <v>398</v>
      </c>
      <c r="E63" s="20"/>
      <c r="F63" s="20"/>
      <c r="G63" s="20"/>
      <c r="H63" s="20"/>
      <c r="I63" s="20"/>
      <c r="J63" s="20"/>
      <c r="K63" s="20"/>
      <c r="L63" s="23"/>
      <c r="M63" s="170"/>
      <c r="N63" s="20"/>
      <c r="O63" s="20"/>
      <c r="P63" s="20"/>
      <c r="Q63" s="20"/>
      <c r="R63" s="20"/>
      <c r="S63" s="20"/>
      <c r="T63" s="23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</row>
    <row r="64">
      <c r="A64" s="149">
        <v>39.0</v>
      </c>
      <c r="B64" s="324">
        <v>46085.0</v>
      </c>
      <c r="C64" s="322">
        <v>2.0</v>
      </c>
      <c r="D64" s="170" t="s">
        <v>399</v>
      </c>
      <c r="E64" s="20"/>
      <c r="F64" s="20"/>
      <c r="G64" s="20"/>
      <c r="H64" s="20"/>
      <c r="I64" s="20"/>
      <c r="J64" s="20"/>
      <c r="K64" s="20"/>
      <c r="L64" s="23"/>
      <c r="M64" s="170"/>
      <c r="N64" s="20"/>
      <c r="O64" s="20"/>
      <c r="P64" s="20"/>
      <c r="Q64" s="20"/>
      <c r="R64" s="20"/>
      <c r="S64" s="20"/>
      <c r="T64" s="23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</row>
    <row r="65">
      <c r="A65" s="149">
        <v>40.0</v>
      </c>
      <c r="B65" s="324">
        <v>46086.0</v>
      </c>
      <c r="C65" s="322">
        <v>2.0</v>
      </c>
      <c r="D65" s="170" t="s">
        <v>400</v>
      </c>
      <c r="E65" s="20"/>
      <c r="F65" s="20"/>
      <c r="G65" s="20"/>
      <c r="H65" s="20"/>
      <c r="I65" s="20"/>
      <c r="J65" s="20"/>
      <c r="K65" s="20"/>
      <c r="L65" s="23"/>
      <c r="M65" s="170"/>
      <c r="N65" s="20"/>
      <c r="O65" s="20"/>
      <c r="P65" s="20"/>
      <c r="Q65" s="20"/>
      <c r="R65" s="20"/>
      <c r="S65" s="20"/>
      <c r="T65" s="23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</row>
    <row r="66">
      <c r="A66" s="149">
        <v>41.0</v>
      </c>
      <c r="B66" s="324">
        <v>46091.0</v>
      </c>
      <c r="C66" s="322">
        <v>2.0</v>
      </c>
      <c r="D66" s="170" t="s">
        <v>401</v>
      </c>
      <c r="E66" s="20"/>
      <c r="F66" s="20"/>
      <c r="G66" s="20"/>
      <c r="H66" s="20"/>
      <c r="I66" s="20"/>
      <c r="J66" s="20"/>
      <c r="K66" s="20"/>
      <c r="L66" s="23"/>
      <c r="M66" s="170"/>
      <c r="N66" s="20"/>
      <c r="O66" s="20"/>
      <c r="P66" s="20"/>
      <c r="Q66" s="20"/>
      <c r="R66" s="20"/>
      <c r="S66" s="20"/>
      <c r="T66" s="23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</row>
    <row r="67">
      <c r="A67" s="149">
        <v>42.0</v>
      </c>
      <c r="B67" s="323"/>
      <c r="C67" s="322">
        <v>2.0</v>
      </c>
      <c r="D67" s="170" t="s">
        <v>402</v>
      </c>
      <c r="E67" s="20"/>
      <c r="F67" s="20"/>
      <c r="G67" s="20"/>
      <c r="H67" s="20"/>
      <c r="I67" s="20"/>
      <c r="J67" s="20"/>
      <c r="K67" s="20"/>
      <c r="L67" s="23"/>
      <c r="M67" s="170"/>
      <c r="N67" s="20"/>
      <c r="O67" s="20"/>
      <c r="P67" s="20"/>
      <c r="Q67" s="20"/>
      <c r="R67" s="20"/>
      <c r="S67" s="20"/>
      <c r="T67" s="23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</row>
    <row r="68">
      <c r="A68" s="149">
        <v>43.0</v>
      </c>
      <c r="B68" s="323"/>
      <c r="C68" s="322">
        <v>2.0</v>
      </c>
      <c r="D68" s="170" t="s">
        <v>403</v>
      </c>
      <c r="E68" s="20"/>
      <c r="F68" s="20"/>
      <c r="G68" s="20"/>
      <c r="H68" s="20"/>
      <c r="I68" s="20"/>
      <c r="J68" s="20"/>
      <c r="K68" s="20"/>
      <c r="L68" s="23"/>
      <c r="M68" s="170"/>
      <c r="N68" s="20"/>
      <c r="O68" s="20"/>
      <c r="P68" s="20"/>
      <c r="Q68" s="20"/>
      <c r="R68" s="20"/>
      <c r="S68" s="20"/>
      <c r="T68" s="23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</row>
    <row r="69">
      <c r="A69" s="149">
        <v>44.0</v>
      </c>
      <c r="B69" s="323"/>
      <c r="C69" s="322">
        <v>2.0</v>
      </c>
      <c r="D69" s="170" t="s">
        <v>404</v>
      </c>
      <c r="E69" s="20"/>
      <c r="F69" s="20"/>
      <c r="G69" s="20"/>
      <c r="H69" s="20"/>
      <c r="I69" s="20"/>
      <c r="J69" s="20"/>
      <c r="K69" s="20"/>
      <c r="L69" s="23"/>
      <c r="M69" s="170"/>
      <c r="N69" s="20"/>
      <c r="O69" s="20"/>
      <c r="P69" s="20"/>
      <c r="Q69" s="20"/>
      <c r="R69" s="20"/>
      <c r="S69" s="20"/>
      <c r="T69" s="23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</row>
    <row r="70">
      <c r="A70" s="149">
        <v>45.0</v>
      </c>
      <c r="B70" s="323"/>
      <c r="C70" s="322">
        <v>2.0</v>
      </c>
      <c r="D70" s="170" t="s">
        <v>405</v>
      </c>
      <c r="E70" s="20"/>
      <c r="F70" s="20"/>
      <c r="G70" s="20"/>
      <c r="H70" s="20"/>
      <c r="I70" s="20"/>
      <c r="J70" s="20"/>
      <c r="K70" s="20"/>
      <c r="L70" s="23"/>
      <c r="M70" s="170"/>
      <c r="N70" s="20"/>
      <c r="O70" s="20"/>
      <c r="P70" s="20"/>
      <c r="Q70" s="20"/>
      <c r="R70" s="20"/>
      <c r="S70" s="20"/>
      <c r="T70" s="23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</row>
    <row r="71">
      <c r="A71" s="149">
        <v>46.0</v>
      </c>
      <c r="B71" s="323"/>
      <c r="C71" s="322">
        <v>2.0</v>
      </c>
      <c r="D71" s="170" t="s">
        <v>406</v>
      </c>
      <c r="E71" s="20"/>
      <c r="F71" s="20"/>
      <c r="G71" s="20"/>
      <c r="H71" s="20"/>
      <c r="I71" s="20"/>
      <c r="J71" s="20"/>
      <c r="K71" s="20"/>
      <c r="L71" s="23"/>
      <c r="M71" s="170"/>
      <c r="N71" s="20"/>
      <c r="O71" s="20"/>
      <c r="P71" s="20"/>
      <c r="Q71" s="20"/>
      <c r="R71" s="20"/>
      <c r="S71" s="20"/>
      <c r="T71" s="23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</row>
    <row r="72">
      <c r="A72" s="149">
        <v>47.0</v>
      </c>
      <c r="B72" s="323"/>
      <c r="C72" s="322">
        <v>2.0</v>
      </c>
      <c r="D72" s="170" t="s">
        <v>407</v>
      </c>
      <c r="E72" s="20"/>
      <c r="F72" s="20"/>
      <c r="G72" s="20"/>
      <c r="H72" s="20"/>
      <c r="I72" s="20"/>
      <c r="J72" s="20"/>
      <c r="K72" s="20"/>
      <c r="L72" s="23"/>
      <c r="M72" s="170"/>
      <c r="N72" s="20"/>
      <c r="O72" s="20"/>
      <c r="P72" s="20"/>
      <c r="Q72" s="20"/>
      <c r="R72" s="20"/>
      <c r="S72" s="20"/>
      <c r="T72" s="23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</row>
    <row r="73">
      <c r="A73" s="149">
        <v>48.0</v>
      </c>
      <c r="B73" s="323"/>
      <c r="C73" s="322">
        <v>2.0</v>
      </c>
      <c r="D73" s="170" t="s">
        <v>408</v>
      </c>
      <c r="E73" s="20"/>
      <c r="F73" s="20"/>
      <c r="G73" s="20"/>
      <c r="H73" s="20"/>
      <c r="I73" s="20"/>
      <c r="J73" s="20"/>
      <c r="K73" s="20"/>
      <c r="L73" s="23"/>
      <c r="M73" s="170"/>
      <c r="N73" s="20"/>
      <c r="O73" s="20"/>
      <c r="P73" s="20"/>
      <c r="Q73" s="20"/>
      <c r="R73" s="20"/>
      <c r="S73" s="20"/>
      <c r="T73" s="23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</row>
    <row r="74">
      <c r="A74" s="149">
        <v>49.0</v>
      </c>
      <c r="B74" s="323"/>
      <c r="C74" s="322">
        <v>2.0</v>
      </c>
      <c r="D74" s="170" t="s">
        <v>409</v>
      </c>
      <c r="E74" s="20"/>
      <c r="F74" s="20"/>
      <c r="G74" s="20"/>
      <c r="H74" s="20"/>
      <c r="I74" s="20"/>
      <c r="J74" s="20"/>
      <c r="K74" s="20"/>
      <c r="L74" s="23"/>
      <c r="M74" s="170"/>
      <c r="N74" s="20"/>
      <c r="O74" s="20"/>
      <c r="P74" s="20"/>
      <c r="Q74" s="20"/>
      <c r="R74" s="20"/>
      <c r="S74" s="20"/>
      <c r="T74" s="23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</row>
    <row r="75">
      <c r="A75" s="149">
        <v>50.0</v>
      </c>
      <c r="B75" s="323"/>
      <c r="C75" s="322">
        <v>2.0</v>
      </c>
      <c r="D75" s="170" t="s">
        <v>410</v>
      </c>
      <c r="E75" s="20"/>
      <c r="F75" s="20"/>
      <c r="G75" s="20"/>
      <c r="H75" s="20"/>
      <c r="I75" s="20"/>
      <c r="J75" s="20"/>
      <c r="K75" s="20"/>
      <c r="L75" s="23"/>
      <c r="M75" s="170"/>
      <c r="N75" s="20"/>
      <c r="O75" s="20"/>
      <c r="P75" s="20"/>
      <c r="Q75" s="20"/>
      <c r="R75" s="20"/>
      <c r="S75" s="20"/>
      <c r="T75" s="23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</row>
    <row r="76">
      <c r="A76" s="149">
        <v>51.0</v>
      </c>
      <c r="B76" s="323"/>
      <c r="C76" s="322">
        <v>2.0</v>
      </c>
      <c r="D76" s="170" t="s">
        <v>411</v>
      </c>
      <c r="E76" s="20"/>
      <c r="F76" s="20"/>
      <c r="G76" s="20"/>
      <c r="H76" s="20"/>
      <c r="I76" s="20"/>
      <c r="J76" s="20"/>
      <c r="K76" s="20"/>
      <c r="L76" s="23"/>
      <c r="M76" s="170"/>
      <c r="N76" s="20"/>
      <c r="O76" s="20"/>
      <c r="P76" s="20"/>
      <c r="Q76" s="20"/>
      <c r="R76" s="20"/>
      <c r="S76" s="20"/>
      <c r="T76" s="23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</row>
    <row r="77">
      <c r="A77" s="149">
        <v>52.0</v>
      </c>
      <c r="B77" s="323"/>
      <c r="C77" s="322">
        <v>2.0</v>
      </c>
      <c r="D77" s="170" t="s">
        <v>412</v>
      </c>
      <c r="E77" s="20"/>
      <c r="F77" s="20"/>
      <c r="G77" s="20"/>
      <c r="H77" s="20"/>
      <c r="I77" s="20"/>
      <c r="J77" s="20"/>
      <c r="K77" s="20"/>
      <c r="L77" s="23"/>
      <c r="M77" s="170"/>
      <c r="N77" s="20"/>
      <c r="O77" s="20"/>
      <c r="P77" s="20"/>
      <c r="Q77" s="20"/>
      <c r="R77" s="20"/>
      <c r="S77" s="20"/>
      <c r="T77" s="23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</row>
    <row r="78">
      <c r="A78" s="149">
        <v>53.0</v>
      </c>
      <c r="B78" s="323"/>
      <c r="C78" s="322">
        <v>2.0</v>
      </c>
      <c r="D78" s="170" t="s">
        <v>413</v>
      </c>
      <c r="E78" s="20"/>
      <c r="F78" s="20"/>
      <c r="G78" s="20"/>
      <c r="H78" s="20"/>
      <c r="I78" s="20"/>
      <c r="J78" s="20"/>
      <c r="K78" s="20"/>
      <c r="L78" s="23"/>
      <c r="M78" s="170"/>
      <c r="N78" s="20"/>
      <c r="O78" s="20"/>
      <c r="P78" s="20"/>
      <c r="Q78" s="20"/>
      <c r="R78" s="20"/>
      <c r="S78" s="20"/>
      <c r="T78" s="23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</row>
    <row r="79">
      <c r="A79" s="149">
        <v>54.0</v>
      </c>
      <c r="B79" s="323"/>
      <c r="C79" s="322">
        <v>2.0</v>
      </c>
      <c r="D79" s="170" t="s">
        <v>414</v>
      </c>
      <c r="E79" s="20"/>
      <c r="F79" s="20"/>
      <c r="G79" s="20"/>
      <c r="H79" s="20"/>
      <c r="I79" s="20"/>
      <c r="J79" s="20"/>
      <c r="K79" s="20"/>
      <c r="L79" s="23"/>
      <c r="M79" s="170"/>
      <c r="N79" s="20"/>
      <c r="O79" s="20"/>
      <c r="P79" s="20"/>
      <c r="Q79" s="20"/>
      <c r="R79" s="20"/>
      <c r="S79" s="20"/>
      <c r="T79" s="23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</row>
    <row r="80">
      <c r="A80" s="149">
        <v>55.0</v>
      </c>
      <c r="B80" s="323"/>
      <c r="C80" s="322">
        <v>2.0</v>
      </c>
      <c r="D80" s="170" t="s">
        <v>415</v>
      </c>
      <c r="E80" s="20"/>
      <c r="F80" s="20"/>
      <c r="G80" s="20"/>
      <c r="H80" s="20"/>
      <c r="I80" s="20"/>
      <c r="J80" s="20"/>
      <c r="K80" s="20"/>
      <c r="L80" s="23"/>
      <c r="M80" s="170"/>
      <c r="N80" s="20"/>
      <c r="O80" s="20"/>
      <c r="P80" s="20"/>
      <c r="Q80" s="20"/>
      <c r="R80" s="20"/>
      <c r="S80" s="20"/>
      <c r="T80" s="23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</row>
    <row r="81">
      <c r="A81" s="149">
        <v>56.0</v>
      </c>
      <c r="B81" s="323"/>
      <c r="C81" s="322">
        <v>2.0</v>
      </c>
      <c r="D81" s="170" t="s">
        <v>416</v>
      </c>
      <c r="E81" s="20"/>
      <c r="F81" s="20"/>
      <c r="G81" s="20"/>
      <c r="H81" s="20"/>
      <c r="I81" s="20"/>
      <c r="J81" s="20"/>
      <c r="K81" s="20"/>
      <c r="L81" s="23"/>
      <c r="M81" s="170"/>
      <c r="N81" s="20"/>
      <c r="O81" s="20"/>
      <c r="P81" s="20"/>
      <c r="Q81" s="20"/>
      <c r="R81" s="20"/>
      <c r="S81" s="20"/>
      <c r="T81" s="23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</row>
    <row r="82">
      <c r="A82" s="149">
        <v>57.0</v>
      </c>
      <c r="B82" s="323"/>
      <c r="C82" s="322">
        <v>2.0</v>
      </c>
      <c r="D82" s="170" t="s">
        <v>417</v>
      </c>
      <c r="E82" s="20"/>
      <c r="F82" s="20"/>
      <c r="G82" s="20"/>
      <c r="H82" s="20"/>
      <c r="I82" s="20"/>
      <c r="J82" s="20"/>
      <c r="K82" s="20"/>
      <c r="L82" s="23"/>
      <c r="M82" s="170"/>
      <c r="N82" s="20"/>
      <c r="O82" s="20"/>
      <c r="P82" s="20"/>
      <c r="Q82" s="20"/>
      <c r="R82" s="20"/>
      <c r="S82" s="20"/>
      <c r="T82" s="23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</row>
    <row r="83">
      <c r="A83" s="149">
        <v>58.0</v>
      </c>
      <c r="B83" s="323"/>
      <c r="C83" s="322">
        <v>2.0</v>
      </c>
      <c r="D83" s="170" t="s">
        <v>418</v>
      </c>
      <c r="E83" s="20"/>
      <c r="F83" s="20"/>
      <c r="G83" s="20"/>
      <c r="H83" s="20"/>
      <c r="I83" s="20"/>
      <c r="J83" s="20"/>
      <c r="K83" s="20"/>
      <c r="L83" s="23"/>
      <c r="M83" s="170"/>
      <c r="N83" s="20"/>
      <c r="O83" s="20"/>
      <c r="P83" s="20"/>
      <c r="Q83" s="20"/>
      <c r="R83" s="20"/>
      <c r="S83" s="20"/>
      <c r="T83" s="23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  <c r="CJ1001" s="12"/>
      <c r="CK1001" s="12"/>
      <c r="CL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  <c r="CF1002" s="12"/>
      <c r="CG1002" s="12"/>
      <c r="CH1002" s="12"/>
      <c r="CI1002" s="12"/>
      <c r="CJ1002" s="12"/>
      <c r="CK1002" s="12"/>
      <c r="CL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  <c r="CF1003" s="12"/>
      <c r="CG1003" s="12"/>
      <c r="CH1003" s="12"/>
      <c r="CI1003" s="12"/>
      <c r="CJ1003" s="12"/>
      <c r="CK1003" s="12"/>
      <c r="CL1003" s="12"/>
    </row>
  </sheetData>
  <mergeCells count="122">
    <mergeCell ref="C1:K1"/>
    <mergeCell ref="C2:K2"/>
    <mergeCell ref="AU7:BF7"/>
    <mergeCell ref="AU8:BF8"/>
    <mergeCell ref="D25:L25"/>
    <mergeCell ref="M25:T25"/>
    <mergeCell ref="M26:T26"/>
    <mergeCell ref="D26:L26"/>
    <mergeCell ref="D27:L27"/>
    <mergeCell ref="M27:T27"/>
    <mergeCell ref="D28:L28"/>
    <mergeCell ref="M28:T28"/>
    <mergeCell ref="D29:L29"/>
    <mergeCell ref="M29:T29"/>
    <mergeCell ref="D30:L30"/>
    <mergeCell ref="M30:T30"/>
    <mergeCell ref="D31:L31"/>
    <mergeCell ref="M31:T31"/>
    <mergeCell ref="D32:L32"/>
    <mergeCell ref="M32:T32"/>
    <mergeCell ref="M33:T33"/>
    <mergeCell ref="D33:L33"/>
    <mergeCell ref="D34:L34"/>
    <mergeCell ref="M34:T34"/>
    <mergeCell ref="D35:L35"/>
    <mergeCell ref="M35:T35"/>
    <mergeCell ref="D36:L36"/>
    <mergeCell ref="M36:T36"/>
    <mergeCell ref="D37:L37"/>
    <mergeCell ref="M37:T37"/>
    <mergeCell ref="D38:L38"/>
    <mergeCell ref="M38:T38"/>
    <mergeCell ref="D39:L39"/>
    <mergeCell ref="M39:T39"/>
    <mergeCell ref="M40:T40"/>
    <mergeCell ref="D40:L40"/>
    <mergeCell ref="D41:L41"/>
    <mergeCell ref="M41:T41"/>
    <mergeCell ref="D42:L42"/>
    <mergeCell ref="M42:T42"/>
    <mergeCell ref="D43:L43"/>
    <mergeCell ref="M43:T43"/>
    <mergeCell ref="D51:L51"/>
    <mergeCell ref="M51:T51"/>
    <mergeCell ref="D66:L66"/>
    <mergeCell ref="M66:T66"/>
    <mergeCell ref="D67:L67"/>
    <mergeCell ref="M67:T67"/>
    <mergeCell ref="D68:L68"/>
    <mergeCell ref="M68:T68"/>
    <mergeCell ref="M69:T69"/>
    <mergeCell ref="D69:L69"/>
    <mergeCell ref="D70:L70"/>
    <mergeCell ref="M70:T70"/>
    <mergeCell ref="D71:L71"/>
    <mergeCell ref="M71:T71"/>
    <mergeCell ref="D72:L72"/>
    <mergeCell ref="M72:T72"/>
    <mergeCell ref="D73:L73"/>
    <mergeCell ref="M73:T73"/>
    <mergeCell ref="D74:L74"/>
    <mergeCell ref="M74:T74"/>
    <mergeCell ref="D75:L75"/>
    <mergeCell ref="M75:T75"/>
    <mergeCell ref="M76:T76"/>
    <mergeCell ref="D76:L76"/>
    <mergeCell ref="D77:L77"/>
    <mergeCell ref="M77:T77"/>
    <mergeCell ref="D78:L78"/>
    <mergeCell ref="M78:T78"/>
    <mergeCell ref="D79:L79"/>
    <mergeCell ref="M79:T79"/>
    <mergeCell ref="D44:L44"/>
    <mergeCell ref="M44:T44"/>
    <mergeCell ref="D45:L45"/>
    <mergeCell ref="M45:T45"/>
    <mergeCell ref="D46:L46"/>
    <mergeCell ref="M46:T46"/>
    <mergeCell ref="M47:T47"/>
    <mergeCell ref="D47:L47"/>
    <mergeCell ref="D48:L48"/>
    <mergeCell ref="M48:T48"/>
    <mergeCell ref="D49:L49"/>
    <mergeCell ref="M49:T49"/>
    <mergeCell ref="D50:L50"/>
    <mergeCell ref="M50:T50"/>
    <mergeCell ref="D52:L52"/>
    <mergeCell ref="M52:T52"/>
    <mergeCell ref="D53:L53"/>
    <mergeCell ref="M53:T53"/>
    <mergeCell ref="D54:L54"/>
    <mergeCell ref="M54:T54"/>
    <mergeCell ref="M55:T55"/>
    <mergeCell ref="D55:L55"/>
    <mergeCell ref="D56:L56"/>
    <mergeCell ref="M56:T56"/>
    <mergeCell ref="D57:L57"/>
    <mergeCell ref="M57:T57"/>
    <mergeCell ref="D58:L58"/>
    <mergeCell ref="M58:T58"/>
    <mergeCell ref="D59:L59"/>
    <mergeCell ref="M59:T59"/>
    <mergeCell ref="D60:L60"/>
    <mergeCell ref="M60:T60"/>
    <mergeCell ref="D61:L61"/>
    <mergeCell ref="M61:T61"/>
    <mergeCell ref="M62:T62"/>
    <mergeCell ref="D62:L62"/>
    <mergeCell ref="D63:L63"/>
    <mergeCell ref="M63:T63"/>
    <mergeCell ref="D64:L64"/>
    <mergeCell ref="M64:T64"/>
    <mergeCell ref="D65:L65"/>
    <mergeCell ref="M65:T65"/>
    <mergeCell ref="D80:L80"/>
    <mergeCell ref="M80:T80"/>
    <mergeCell ref="D81:L81"/>
    <mergeCell ref="M81:T81"/>
    <mergeCell ref="D82:L82"/>
    <mergeCell ref="M82:T82"/>
    <mergeCell ref="D83:L83"/>
    <mergeCell ref="M83:T8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5"/>
    <col customWidth="1" min="2" max="2" width="42.13"/>
    <col customWidth="1" min="3" max="67" width="6.0"/>
  </cols>
  <sheetData>
    <row r="1" ht="24.75" customHeight="1">
      <c r="A1" s="12"/>
      <c r="B1" s="93" t="s">
        <v>29</v>
      </c>
      <c r="C1" s="95" t="s">
        <v>419</v>
      </c>
      <c r="D1" s="20"/>
      <c r="E1" s="20"/>
      <c r="F1" s="20"/>
      <c r="G1" s="20"/>
      <c r="H1" s="20"/>
      <c r="I1" s="20"/>
      <c r="J1" s="20"/>
      <c r="K1" s="23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</row>
    <row r="2" ht="24.0" customHeight="1">
      <c r="A2" s="12"/>
      <c r="B2" s="93" t="s">
        <v>41</v>
      </c>
      <c r="C2" s="96" t="s">
        <v>25</v>
      </c>
      <c r="D2" s="20"/>
      <c r="E2" s="20"/>
      <c r="F2" s="20"/>
      <c r="G2" s="20"/>
      <c r="H2" s="20"/>
      <c r="I2" s="20"/>
      <c r="J2" s="20"/>
      <c r="K2" s="2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</row>
    <row r="3" ht="63.0" customHeight="1">
      <c r="A3" s="39" t="s">
        <v>37</v>
      </c>
      <c r="B3" s="98" t="s">
        <v>40</v>
      </c>
      <c r="C3" s="100">
        <v>45943.0</v>
      </c>
      <c r="D3" s="100">
        <v>45946.0</v>
      </c>
      <c r="E3" s="100">
        <v>45948.0</v>
      </c>
      <c r="F3" s="101">
        <v>45950.0</v>
      </c>
      <c r="G3" s="101">
        <v>45953.0</v>
      </c>
      <c r="H3" s="100">
        <v>45957.0</v>
      </c>
      <c r="I3" s="100">
        <v>45960.0</v>
      </c>
      <c r="J3" s="103">
        <v>45964.0</v>
      </c>
      <c r="K3" s="105" t="s">
        <v>58</v>
      </c>
      <c r="L3" s="106"/>
      <c r="M3" s="103">
        <v>45967.0</v>
      </c>
      <c r="N3" s="100">
        <v>45971.0</v>
      </c>
      <c r="O3" s="100">
        <v>45974.0</v>
      </c>
      <c r="P3" s="100">
        <v>45978.0</v>
      </c>
      <c r="Q3" s="100">
        <v>45981.0</v>
      </c>
      <c r="R3" s="100">
        <v>45985.0</v>
      </c>
      <c r="S3" s="100">
        <v>45988.0</v>
      </c>
      <c r="T3" s="100">
        <v>45990.0</v>
      </c>
      <c r="U3" s="105" t="s">
        <v>58</v>
      </c>
      <c r="V3" s="106"/>
      <c r="W3" s="103">
        <v>45992.0</v>
      </c>
      <c r="X3" s="103">
        <v>45995.0</v>
      </c>
      <c r="Y3" s="102">
        <v>45999.0</v>
      </c>
      <c r="Z3" s="100">
        <v>46002.0</v>
      </c>
      <c r="AA3" s="101">
        <v>46006.0</v>
      </c>
      <c r="AB3" s="101">
        <v>46009.0</v>
      </c>
      <c r="AC3" s="105" t="s">
        <v>58</v>
      </c>
      <c r="AD3" s="106"/>
      <c r="AE3" s="105" t="s">
        <v>116</v>
      </c>
      <c r="AF3" s="106"/>
      <c r="AG3" s="100">
        <v>46048.0</v>
      </c>
      <c r="AH3" s="100">
        <v>46051.0</v>
      </c>
      <c r="AI3" s="102">
        <v>46055.0</v>
      </c>
      <c r="AJ3" s="102">
        <v>46058.0</v>
      </c>
      <c r="AK3" s="102">
        <v>46062.0</v>
      </c>
      <c r="AL3" s="102">
        <v>46065.0</v>
      </c>
      <c r="AM3" s="102">
        <v>46069.0</v>
      </c>
      <c r="AN3" s="102">
        <v>46072.0</v>
      </c>
      <c r="AO3" s="105" t="s">
        <v>58</v>
      </c>
      <c r="AP3" s="106"/>
      <c r="AQ3" s="102">
        <v>46076.0</v>
      </c>
      <c r="AR3" s="102">
        <v>46079.0</v>
      </c>
      <c r="AS3" s="102">
        <v>46083.0</v>
      </c>
      <c r="AT3" s="102">
        <v>46086.0</v>
      </c>
      <c r="AU3" s="102">
        <v>46090.0</v>
      </c>
      <c r="AV3" s="102">
        <v>46093.0</v>
      </c>
      <c r="AW3" s="103">
        <v>46097.0</v>
      </c>
      <c r="AX3" s="103">
        <v>46100.0</v>
      </c>
      <c r="AY3" s="105" t="s">
        <v>58</v>
      </c>
      <c r="AZ3" s="106"/>
      <c r="BA3" s="103">
        <v>46104.0</v>
      </c>
      <c r="BB3" s="103">
        <v>46107.0</v>
      </c>
      <c r="BC3" s="102">
        <v>46111.0</v>
      </c>
      <c r="BD3" s="102">
        <v>46114.0</v>
      </c>
      <c r="BE3" s="103">
        <v>46118.0</v>
      </c>
      <c r="BF3" s="103">
        <v>46182.0</v>
      </c>
      <c r="BG3" s="102">
        <v>46125.0</v>
      </c>
      <c r="BH3" s="102">
        <v>46128.0</v>
      </c>
      <c r="BI3" s="105" t="s">
        <v>58</v>
      </c>
      <c r="BJ3" s="103"/>
      <c r="BK3" s="105" t="s">
        <v>116</v>
      </c>
      <c r="BL3" s="103"/>
      <c r="BM3" s="108" t="s">
        <v>66</v>
      </c>
      <c r="BN3" s="103"/>
      <c r="BO3" s="103"/>
    </row>
    <row r="4">
      <c r="A4" s="326" t="s">
        <v>69</v>
      </c>
      <c r="B4" s="327" t="s">
        <v>45</v>
      </c>
      <c r="C4" s="328" t="s">
        <v>72</v>
      </c>
      <c r="D4" s="328" t="s">
        <v>72</v>
      </c>
      <c r="E4" s="328" t="s">
        <v>72</v>
      </c>
      <c r="F4" s="328" t="s">
        <v>72</v>
      </c>
      <c r="G4" s="328"/>
      <c r="H4" s="328">
        <v>2.0</v>
      </c>
      <c r="I4" s="328">
        <v>2.0</v>
      </c>
      <c r="J4" s="329"/>
      <c r="K4" s="330" t="s">
        <v>78</v>
      </c>
      <c r="L4" s="331"/>
      <c r="M4" s="328" t="s">
        <v>72</v>
      </c>
      <c r="N4" s="328" t="s">
        <v>72</v>
      </c>
      <c r="O4" s="328" t="s">
        <v>72</v>
      </c>
      <c r="P4" s="328" t="s">
        <v>72</v>
      </c>
      <c r="Q4" s="328" t="s">
        <v>72</v>
      </c>
      <c r="R4" s="328" t="s">
        <v>72</v>
      </c>
      <c r="S4" s="328" t="s">
        <v>72</v>
      </c>
      <c r="T4" s="328" t="s">
        <v>72</v>
      </c>
      <c r="U4" s="330" t="s">
        <v>78</v>
      </c>
      <c r="V4" s="331"/>
      <c r="W4" s="328" t="s">
        <v>72</v>
      </c>
      <c r="X4" s="328" t="s">
        <v>72</v>
      </c>
      <c r="Y4" s="328" t="s">
        <v>72</v>
      </c>
      <c r="Z4" s="328" t="s">
        <v>72</v>
      </c>
      <c r="AA4" s="328" t="s">
        <v>72</v>
      </c>
      <c r="AB4" s="328" t="s">
        <v>72</v>
      </c>
      <c r="AC4" s="330" t="s">
        <v>78</v>
      </c>
      <c r="AD4" s="331"/>
      <c r="AE4" s="330" t="s">
        <v>78</v>
      </c>
      <c r="AF4" s="331"/>
      <c r="AG4" s="328" t="s">
        <v>72</v>
      </c>
      <c r="AH4" s="328" t="s">
        <v>72</v>
      </c>
      <c r="AI4" s="328" t="s">
        <v>72</v>
      </c>
      <c r="AJ4" s="328" t="s">
        <v>72</v>
      </c>
      <c r="AK4" s="328" t="s">
        <v>72</v>
      </c>
      <c r="AL4" s="328" t="s">
        <v>72</v>
      </c>
      <c r="AM4" s="328" t="s">
        <v>72</v>
      </c>
      <c r="AN4" s="328" t="s">
        <v>72</v>
      </c>
      <c r="AO4" s="330" t="s">
        <v>78</v>
      </c>
      <c r="AP4" s="331"/>
      <c r="AQ4" s="328" t="s">
        <v>72</v>
      </c>
      <c r="AR4" s="328" t="s">
        <v>72</v>
      </c>
      <c r="AS4" s="328" t="s">
        <v>72</v>
      </c>
      <c r="AT4" s="328" t="s">
        <v>72</v>
      </c>
      <c r="AU4" s="332" t="s">
        <v>73</v>
      </c>
      <c r="AV4" s="329"/>
      <c r="AW4" s="329"/>
      <c r="AX4" s="329"/>
      <c r="AY4" s="329"/>
      <c r="AZ4" s="329"/>
      <c r="BA4" s="329"/>
      <c r="BB4" s="329"/>
      <c r="BC4" s="329"/>
      <c r="BD4" s="329"/>
      <c r="BE4" s="329"/>
      <c r="BF4" s="329"/>
      <c r="BG4" s="329"/>
      <c r="BH4" s="329"/>
      <c r="BI4" s="329"/>
      <c r="BJ4" s="329"/>
      <c r="BK4" s="329"/>
      <c r="BL4" s="329"/>
      <c r="BM4" s="329"/>
      <c r="BN4" s="329"/>
      <c r="BO4" s="329"/>
    </row>
    <row r="5">
      <c r="A5" s="326" t="s">
        <v>79</v>
      </c>
      <c r="B5" s="327" t="s">
        <v>76</v>
      </c>
      <c r="C5" s="328" t="s">
        <v>72</v>
      </c>
      <c r="D5" s="328" t="s">
        <v>72</v>
      </c>
      <c r="E5" s="328" t="s">
        <v>72</v>
      </c>
      <c r="F5" s="328" t="s">
        <v>72</v>
      </c>
      <c r="G5" s="328" t="s">
        <v>72</v>
      </c>
      <c r="H5" s="328" t="s">
        <v>72</v>
      </c>
      <c r="I5" s="328" t="s">
        <v>72</v>
      </c>
      <c r="J5" s="328" t="s">
        <v>72</v>
      </c>
      <c r="K5" s="330" t="s">
        <v>78</v>
      </c>
      <c r="L5" s="331"/>
      <c r="M5" s="328" t="s">
        <v>72</v>
      </c>
      <c r="N5" s="328" t="s">
        <v>72</v>
      </c>
      <c r="O5" s="328" t="s">
        <v>72</v>
      </c>
      <c r="P5" s="328" t="s">
        <v>72</v>
      </c>
      <c r="Q5" s="328" t="s">
        <v>72</v>
      </c>
      <c r="R5" s="328" t="s">
        <v>72</v>
      </c>
      <c r="S5" s="328" t="s">
        <v>72</v>
      </c>
      <c r="T5" s="328" t="s">
        <v>72</v>
      </c>
      <c r="U5" s="330" t="s">
        <v>78</v>
      </c>
      <c r="V5" s="331"/>
      <c r="W5" s="328" t="s">
        <v>72</v>
      </c>
      <c r="X5" s="328" t="s">
        <v>72</v>
      </c>
      <c r="Y5" s="328" t="s">
        <v>72</v>
      </c>
      <c r="Z5" s="328" t="s">
        <v>72</v>
      </c>
      <c r="AA5" s="328" t="s">
        <v>72</v>
      </c>
      <c r="AB5" s="328" t="s">
        <v>72</v>
      </c>
      <c r="AC5" s="330" t="s">
        <v>78</v>
      </c>
      <c r="AD5" s="331"/>
      <c r="AE5" s="330" t="s">
        <v>78</v>
      </c>
      <c r="AF5" s="331"/>
      <c r="AG5" s="328" t="s">
        <v>72</v>
      </c>
      <c r="AH5" s="328" t="s">
        <v>72</v>
      </c>
      <c r="AI5" s="328" t="s">
        <v>72</v>
      </c>
      <c r="AJ5" s="328" t="s">
        <v>72</v>
      </c>
      <c r="AK5" s="328" t="s">
        <v>72</v>
      </c>
      <c r="AL5" s="328" t="s">
        <v>72</v>
      </c>
      <c r="AM5" s="328" t="s">
        <v>72</v>
      </c>
      <c r="AN5" s="328" t="s">
        <v>72</v>
      </c>
      <c r="AO5" s="330" t="s">
        <v>78</v>
      </c>
      <c r="AP5" s="331"/>
      <c r="AQ5" s="328" t="s">
        <v>72</v>
      </c>
      <c r="AR5" s="328" t="s">
        <v>72</v>
      </c>
      <c r="AS5" s="328" t="s">
        <v>72</v>
      </c>
      <c r="AT5" s="328" t="s">
        <v>72</v>
      </c>
      <c r="AU5" s="328" t="s">
        <v>72</v>
      </c>
      <c r="AV5" s="328" t="s">
        <v>72</v>
      </c>
      <c r="AW5" s="328" t="s">
        <v>72</v>
      </c>
      <c r="AX5" s="328" t="s">
        <v>72</v>
      </c>
      <c r="AY5" s="330" t="s">
        <v>78</v>
      </c>
      <c r="AZ5" s="331"/>
      <c r="BA5" s="328" t="s">
        <v>72</v>
      </c>
      <c r="BB5" s="328" t="s">
        <v>72</v>
      </c>
      <c r="BC5" s="328" t="s">
        <v>72</v>
      </c>
      <c r="BD5" s="332" t="s">
        <v>80</v>
      </c>
      <c r="BE5" s="328"/>
      <c r="BF5" s="328"/>
      <c r="BG5" s="328"/>
      <c r="BH5" s="328"/>
      <c r="BI5" s="328"/>
      <c r="BJ5" s="328"/>
      <c r="BK5" s="328"/>
      <c r="BL5" s="328"/>
      <c r="BM5" s="328"/>
      <c r="BN5" s="328"/>
      <c r="BO5" s="328"/>
    </row>
    <row r="6">
      <c r="A6" s="109" t="s">
        <v>83</v>
      </c>
      <c r="B6" s="36" t="s">
        <v>47</v>
      </c>
      <c r="C6" s="113"/>
      <c r="D6" s="37" t="s">
        <v>72</v>
      </c>
      <c r="E6" s="37" t="s">
        <v>72</v>
      </c>
      <c r="F6" s="37">
        <v>2.0</v>
      </c>
      <c r="G6" s="37" t="s">
        <v>72</v>
      </c>
      <c r="H6" s="37">
        <v>2.0</v>
      </c>
      <c r="I6" s="37">
        <v>4.0</v>
      </c>
      <c r="J6" s="113"/>
      <c r="K6" s="110">
        <v>3.0</v>
      </c>
      <c r="L6" s="111"/>
      <c r="M6" s="113"/>
      <c r="N6" s="37" t="s">
        <v>72</v>
      </c>
      <c r="O6" s="113"/>
      <c r="P6" s="37">
        <v>3.0</v>
      </c>
      <c r="Q6" s="37" t="s">
        <v>72</v>
      </c>
      <c r="R6" s="37" t="s">
        <v>72</v>
      </c>
      <c r="S6" s="37">
        <v>2.0</v>
      </c>
      <c r="T6" s="37" t="s">
        <v>72</v>
      </c>
      <c r="U6" s="110">
        <v>3.0</v>
      </c>
      <c r="V6" s="111"/>
      <c r="W6" s="37"/>
      <c r="X6" s="37">
        <v>2.0</v>
      </c>
      <c r="Y6" s="37" t="s">
        <v>72</v>
      </c>
      <c r="Z6" s="37" t="s">
        <v>72</v>
      </c>
      <c r="AA6" s="37">
        <v>3.0</v>
      </c>
      <c r="AB6" s="113"/>
      <c r="AC6" s="110">
        <v>3.0</v>
      </c>
      <c r="AD6" s="111"/>
      <c r="AE6" s="110">
        <v>3.0</v>
      </c>
      <c r="AF6" s="111"/>
      <c r="AG6" s="37" t="s">
        <v>72</v>
      </c>
      <c r="AH6" s="37" t="s">
        <v>72</v>
      </c>
      <c r="AI6" s="113"/>
      <c r="AJ6" s="37" t="s">
        <v>72</v>
      </c>
      <c r="AK6" s="37" t="s">
        <v>72</v>
      </c>
      <c r="AL6" s="37" t="s">
        <v>72</v>
      </c>
      <c r="AM6" s="37" t="s">
        <v>72</v>
      </c>
      <c r="AN6" s="37" t="s">
        <v>72</v>
      </c>
      <c r="AO6" s="110" t="s">
        <v>78</v>
      </c>
      <c r="AP6" s="110">
        <v>3.0</v>
      </c>
      <c r="AQ6" s="37" t="s">
        <v>72</v>
      </c>
      <c r="AR6" s="37" t="s">
        <v>72</v>
      </c>
      <c r="AS6" s="37" t="s">
        <v>72</v>
      </c>
      <c r="AT6" s="37" t="s">
        <v>72</v>
      </c>
      <c r="AU6" s="37" t="s">
        <v>72</v>
      </c>
      <c r="AV6" s="113"/>
      <c r="AW6" s="37" t="s">
        <v>72</v>
      </c>
      <c r="AX6" s="37">
        <v>4.0</v>
      </c>
      <c r="AY6" s="110" t="s">
        <v>78</v>
      </c>
      <c r="AZ6" s="110">
        <v>4.0</v>
      </c>
      <c r="BA6" s="37">
        <v>4.0</v>
      </c>
      <c r="BB6" s="37">
        <v>4.0</v>
      </c>
      <c r="BC6" s="37" t="s">
        <v>72</v>
      </c>
      <c r="BD6" s="37" t="s">
        <v>72</v>
      </c>
      <c r="BE6" s="37" t="s">
        <v>72</v>
      </c>
      <c r="BF6" s="37" t="s">
        <v>72</v>
      </c>
      <c r="BG6" s="37" t="s">
        <v>72</v>
      </c>
      <c r="BH6" s="37"/>
      <c r="BI6" s="110">
        <v>4.0</v>
      </c>
      <c r="BJ6" s="110"/>
      <c r="BK6" s="110">
        <v>4.0</v>
      </c>
      <c r="BL6" s="110"/>
      <c r="BM6" s="110">
        <v>4.0</v>
      </c>
      <c r="BN6" s="37"/>
      <c r="BO6" s="37"/>
    </row>
    <row r="7">
      <c r="A7" s="326" t="s">
        <v>84</v>
      </c>
      <c r="B7" s="327" t="s">
        <v>85</v>
      </c>
      <c r="C7" s="328" t="s">
        <v>72</v>
      </c>
      <c r="D7" s="328" t="s">
        <v>72</v>
      </c>
      <c r="E7" s="328" t="s">
        <v>72</v>
      </c>
      <c r="F7" s="328" t="s">
        <v>72</v>
      </c>
      <c r="G7" s="328" t="s">
        <v>72</v>
      </c>
      <c r="H7" s="328" t="s">
        <v>72</v>
      </c>
      <c r="I7" s="328" t="s">
        <v>72</v>
      </c>
      <c r="J7" s="328" t="s">
        <v>72</v>
      </c>
      <c r="K7" s="330" t="s">
        <v>78</v>
      </c>
      <c r="L7" s="331"/>
      <c r="M7" s="328" t="s">
        <v>72</v>
      </c>
      <c r="N7" s="328" t="s">
        <v>72</v>
      </c>
      <c r="O7" s="328" t="s">
        <v>72</v>
      </c>
      <c r="P7" s="328" t="s">
        <v>72</v>
      </c>
      <c r="Q7" s="328" t="s">
        <v>72</v>
      </c>
      <c r="R7" s="328" t="s">
        <v>72</v>
      </c>
      <c r="S7" s="328" t="s">
        <v>72</v>
      </c>
      <c r="T7" s="328" t="s">
        <v>72</v>
      </c>
      <c r="U7" s="330" t="s">
        <v>78</v>
      </c>
      <c r="V7" s="331"/>
      <c r="W7" s="328" t="s">
        <v>72</v>
      </c>
      <c r="X7" s="328" t="s">
        <v>72</v>
      </c>
      <c r="Y7" s="328" t="s">
        <v>72</v>
      </c>
      <c r="Z7" s="328" t="s">
        <v>72</v>
      </c>
      <c r="AA7" s="328" t="s">
        <v>72</v>
      </c>
      <c r="AB7" s="328" t="s">
        <v>72</v>
      </c>
      <c r="AC7" s="330" t="s">
        <v>78</v>
      </c>
      <c r="AD7" s="331"/>
      <c r="AE7" s="330" t="s">
        <v>78</v>
      </c>
      <c r="AF7" s="331"/>
      <c r="AG7" s="328" t="s">
        <v>72</v>
      </c>
      <c r="AH7" s="328" t="s">
        <v>72</v>
      </c>
      <c r="AI7" s="328" t="s">
        <v>72</v>
      </c>
      <c r="AJ7" s="328" t="s">
        <v>72</v>
      </c>
      <c r="AK7" s="328" t="s">
        <v>72</v>
      </c>
      <c r="AL7" s="328" t="s">
        <v>72</v>
      </c>
      <c r="AM7" s="328" t="s">
        <v>72</v>
      </c>
      <c r="AN7" s="328" t="s">
        <v>72</v>
      </c>
      <c r="AO7" s="332" t="s">
        <v>87</v>
      </c>
      <c r="AP7" s="333"/>
      <c r="AQ7" s="333"/>
      <c r="AR7" s="333"/>
      <c r="AS7" s="333"/>
      <c r="AT7" s="333"/>
      <c r="AU7" s="333"/>
      <c r="AV7" s="333"/>
      <c r="AW7" s="333"/>
      <c r="AX7" s="333"/>
      <c r="AY7" s="333"/>
      <c r="AZ7" s="333"/>
      <c r="BA7" s="333"/>
      <c r="BB7" s="333"/>
      <c r="BC7" s="333"/>
      <c r="BD7" s="333"/>
      <c r="BE7" s="333"/>
      <c r="BF7" s="333"/>
      <c r="BG7" s="333"/>
      <c r="BH7" s="333"/>
      <c r="BI7" s="333"/>
      <c r="BJ7" s="333"/>
      <c r="BK7" s="333"/>
      <c r="BL7" s="333"/>
      <c r="BM7" s="334"/>
      <c r="BN7" s="333"/>
      <c r="BO7" s="333"/>
    </row>
    <row r="8">
      <c r="A8" s="326" t="s">
        <v>88</v>
      </c>
      <c r="B8" s="335" t="s">
        <v>89</v>
      </c>
      <c r="C8" s="328" t="s">
        <v>72</v>
      </c>
      <c r="D8" s="328" t="s">
        <v>72</v>
      </c>
      <c r="E8" s="328" t="s">
        <v>72</v>
      </c>
      <c r="F8" s="328" t="s">
        <v>72</v>
      </c>
      <c r="G8" s="328" t="s">
        <v>72</v>
      </c>
      <c r="H8" s="328" t="s">
        <v>72</v>
      </c>
      <c r="I8" s="328" t="s">
        <v>72</v>
      </c>
      <c r="J8" s="328" t="s">
        <v>72</v>
      </c>
      <c r="K8" s="330" t="s">
        <v>78</v>
      </c>
      <c r="L8" s="331"/>
      <c r="M8" s="328" t="s">
        <v>72</v>
      </c>
      <c r="N8" s="328" t="s">
        <v>72</v>
      </c>
      <c r="O8" s="328" t="s">
        <v>72</v>
      </c>
      <c r="P8" s="328" t="s">
        <v>72</v>
      </c>
      <c r="Q8" s="328" t="s">
        <v>72</v>
      </c>
      <c r="R8" s="328" t="s">
        <v>72</v>
      </c>
      <c r="S8" s="328" t="s">
        <v>72</v>
      </c>
      <c r="T8" s="328" t="s">
        <v>72</v>
      </c>
      <c r="U8" s="330" t="s">
        <v>78</v>
      </c>
      <c r="V8" s="331"/>
      <c r="W8" s="328" t="s">
        <v>72</v>
      </c>
      <c r="X8" s="328" t="s">
        <v>72</v>
      </c>
      <c r="Y8" s="328" t="s">
        <v>72</v>
      </c>
      <c r="Z8" s="328" t="s">
        <v>72</v>
      </c>
      <c r="AA8" s="328" t="s">
        <v>72</v>
      </c>
      <c r="AB8" s="328" t="s">
        <v>72</v>
      </c>
      <c r="AC8" s="330" t="s">
        <v>78</v>
      </c>
      <c r="AD8" s="331"/>
      <c r="AE8" s="330" t="s">
        <v>78</v>
      </c>
      <c r="AF8" s="331"/>
      <c r="AG8" s="328" t="s">
        <v>72</v>
      </c>
      <c r="AH8" s="328" t="s">
        <v>72</v>
      </c>
      <c r="AI8" s="328" t="s">
        <v>72</v>
      </c>
      <c r="AJ8" s="328" t="s">
        <v>72</v>
      </c>
      <c r="AK8" s="328" t="s">
        <v>72</v>
      </c>
      <c r="AL8" s="328" t="s">
        <v>72</v>
      </c>
      <c r="AM8" s="328" t="s">
        <v>72</v>
      </c>
      <c r="AN8" s="328" t="s">
        <v>72</v>
      </c>
      <c r="AO8" s="332" t="s">
        <v>90</v>
      </c>
      <c r="AP8" s="333"/>
      <c r="AQ8" s="333"/>
      <c r="AR8" s="333"/>
      <c r="AS8" s="333"/>
      <c r="AT8" s="333"/>
      <c r="AU8" s="333"/>
      <c r="AV8" s="333"/>
      <c r="AW8" s="333"/>
      <c r="AX8" s="333"/>
      <c r="AY8" s="333"/>
      <c r="AZ8" s="333"/>
      <c r="BA8" s="333"/>
      <c r="BB8" s="333"/>
      <c r="BC8" s="333"/>
      <c r="BD8" s="333"/>
      <c r="BE8" s="333"/>
      <c r="BF8" s="333"/>
      <c r="BG8" s="333"/>
      <c r="BH8" s="333"/>
      <c r="BI8" s="333"/>
      <c r="BJ8" s="333"/>
      <c r="BK8" s="333"/>
      <c r="BL8" s="333"/>
      <c r="BM8" s="334"/>
      <c r="BN8" s="333"/>
      <c r="BO8" s="333"/>
    </row>
    <row r="9">
      <c r="A9" s="109" t="s">
        <v>91</v>
      </c>
      <c r="B9" s="36" t="s">
        <v>75</v>
      </c>
      <c r="C9" s="113"/>
      <c r="D9" s="113"/>
      <c r="E9" s="113"/>
      <c r="F9" s="37">
        <v>5.0</v>
      </c>
      <c r="G9" s="113"/>
      <c r="H9" s="37">
        <v>5.0</v>
      </c>
      <c r="I9" s="37">
        <v>5.0</v>
      </c>
      <c r="J9" s="113"/>
      <c r="K9" s="110">
        <v>5.0</v>
      </c>
      <c r="L9" s="111"/>
      <c r="M9" s="113"/>
      <c r="N9" s="113"/>
      <c r="O9" s="113"/>
      <c r="P9" s="37">
        <v>4.0</v>
      </c>
      <c r="Q9" s="37"/>
      <c r="R9" s="113"/>
      <c r="S9" s="37">
        <v>4.0</v>
      </c>
      <c r="T9" s="113"/>
      <c r="U9" s="110">
        <v>4.0</v>
      </c>
      <c r="V9" s="111"/>
      <c r="W9" s="37"/>
      <c r="X9" s="37">
        <v>5.0</v>
      </c>
      <c r="Y9" s="113"/>
      <c r="Z9" s="113"/>
      <c r="AA9" s="37">
        <v>5.0</v>
      </c>
      <c r="AB9" s="113"/>
      <c r="AC9" s="110">
        <v>5.0</v>
      </c>
      <c r="AD9" s="111"/>
      <c r="AE9" s="110">
        <v>5.0</v>
      </c>
      <c r="AF9" s="111"/>
      <c r="AG9" s="113"/>
      <c r="AH9" s="113"/>
      <c r="AI9" s="113"/>
      <c r="AJ9" s="113"/>
      <c r="AK9" s="37">
        <v>5.0</v>
      </c>
      <c r="AL9" s="113"/>
      <c r="AM9" s="113"/>
      <c r="AN9" s="37">
        <v>5.0</v>
      </c>
      <c r="AO9" s="110">
        <v>5.0</v>
      </c>
      <c r="AP9" s="111"/>
      <c r="AQ9" s="113"/>
      <c r="AR9" s="113"/>
      <c r="AS9" s="113"/>
      <c r="AT9" s="113"/>
      <c r="AU9" s="37">
        <v>5.0</v>
      </c>
      <c r="AV9" s="113"/>
      <c r="AW9" s="113"/>
      <c r="AX9" s="37">
        <v>4.0</v>
      </c>
      <c r="AY9" s="110">
        <v>5.0</v>
      </c>
      <c r="AZ9" s="111"/>
      <c r="BA9" s="37">
        <v>5.0</v>
      </c>
      <c r="BB9" s="37">
        <v>4.0</v>
      </c>
      <c r="BC9" s="113"/>
      <c r="BD9" s="113"/>
      <c r="BE9" s="37">
        <v>5.0</v>
      </c>
      <c r="BF9" s="37">
        <v>5.0</v>
      </c>
      <c r="BG9" s="113"/>
      <c r="BH9" s="113"/>
      <c r="BI9" s="110">
        <v>5.0</v>
      </c>
      <c r="BJ9" s="111"/>
      <c r="BK9" s="110">
        <v>5.0</v>
      </c>
      <c r="BL9" s="111"/>
      <c r="BM9" s="110">
        <v>5.0</v>
      </c>
      <c r="BN9" s="113"/>
      <c r="BO9" s="113"/>
    </row>
    <row r="10">
      <c r="A10" s="109" t="s">
        <v>94</v>
      </c>
      <c r="B10" s="36" t="s">
        <v>82</v>
      </c>
      <c r="C10" s="113"/>
      <c r="D10" s="37" t="s">
        <v>72</v>
      </c>
      <c r="E10" s="37" t="s">
        <v>72</v>
      </c>
      <c r="F10" s="37">
        <v>3.0</v>
      </c>
      <c r="G10" s="113"/>
      <c r="H10" s="37" t="s">
        <v>72</v>
      </c>
      <c r="I10" s="37" t="s">
        <v>72</v>
      </c>
      <c r="J10" s="113"/>
      <c r="K10" s="110" t="s">
        <v>78</v>
      </c>
      <c r="L10" s="110">
        <v>3.0</v>
      </c>
      <c r="M10" s="113"/>
      <c r="N10" s="37" t="s">
        <v>72</v>
      </c>
      <c r="O10" s="113"/>
      <c r="P10" s="37" t="s">
        <v>72</v>
      </c>
      <c r="Q10" s="113"/>
      <c r="R10" s="113"/>
      <c r="S10" s="37">
        <v>2.0</v>
      </c>
      <c r="T10" s="113"/>
      <c r="U10" s="110" t="s">
        <v>78</v>
      </c>
      <c r="V10" s="110">
        <v>3.0</v>
      </c>
      <c r="W10" s="37"/>
      <c r="X10" s="37">
        <v>5.0</v>
      </c>
      <c r="Y10" s="113"/>
      <c r="Z10" s="113"/>
      <c r="AA10" s="37">
        <v>5.0</v>
      </c>
      <c r="AB10" s="113"/>
      <c r="AC10" s="110">
        <v>5.0</v>
      </c>
      <c r="AD10" s="111"/>
      <c r="AE10" s="110" t="s">
        <v>78</v>
      </c>
      <c r="AF10" s="110">
        <v>4.0</v>
      </c>
      <c r="AG10" s="113"/>
      <c r="AH10" s="113"/>
      <c r="AI10" s="113"/>
      <c r="AJ10" s="37" t="s">
        <v>72</v>
      </c>
      <c r="AK10" s="37" t="s">
        <v>72</v>
      </c>
      <c r="AL10" s="37" t="s">
        <v>72</v>
      </c>
      <c r="AM10" s="37" t="s">
        <v>72</v>
      </c>
      <c r="AN10" s="37" t="s">
        <v>72</v>
      </c>
      <c r="AO10" s="110" t="s">
        <v>78</v>
      </c>
      <c r="AP10" s="110">
        <v>3.0</v>
      </c>
      <c r="AQ10" s="113"/>
      <c r="AR10" s="37" t="s">
        <v>72</v>
      </c>
      <c r="AS10" s="113"/>
      <c r="AT10" s="113"/>
      <c r="AU10" s="37">
        <v>5.0</v>
      </c>
      <c r="AV10" s="113"/>
      <c r="AW10" s="113"/>
      <c r="AX10" s="37">
        <v>4.0</v>
      </c>
      <c r="AY10" s="110">
        <v>5.0</v>
      </c>
      <c r="AZ10" s="111"/>
      <c r="BA10" s="37">
        <v>5.0</v>
      </c>
      <c r="BB10" s="37">
        <v>4.0</v>
      </c>
      <c r="BC10" s="113"/>
      <c r="BD10" s="113"/>
      <c r="BE10" s="37">
        <v>4.0</v>
      </c>
      <c r="BF10" s="37">
        <v>5.0</v>
      </c>
      <c r="BG10" s="37" t="s">
        <v>72</v>
      </c>
      <c r="BH10" s="113"/>
      <c r="BI10" s="110">
        <v>5.0</v>
      </c>
      <c r="BJ10" s="111"/>
      <c r="BK10" s="110">
        <v>4.0</v>
      </c>
      <c r="BL10" s="111"/>
      <c r="BM10" s="110">
        <v>4.0</v>
      </c>
      <c r="BN10" s="113"/>
      <c r="BO10" s="113"/>
    </row>
    <row r="11">
      <c r="A11" s="109" t="s">
        <v>97</v>
      </c>
      <c r="B11" s="68" t="s">
        <v>86</v>
      </c>
      <c r="C11" s="113"/>
      <c r="D11" s="113"/>
      <c r="E11" s="37" t="s">
        <v>72</v>
      </c>
      <c r="F11" s="37" t="s">
        <v>72</v>
      </c>
      <c r="G11" s="37">
        <v>4.0</v>
      </c>
      <c r="H11" s="37">
        <v>5.0</v>
      </c>
      <c r="I11" s="37">
        <v>5.0</v>
      </c>
      <c r="J11" s="37" t="s">
        <v>72</v>
      </c>
      <c r="K11" s="110">
        <v>5.0</v>
      </c>
      <c r="L11" s="111"/>
      <c r="M11" s="113"/>
      <c r="N11" s="37" t="s">
        <v>72</v>
      </c>
      <c r="O11" s="113"/>
      <c r="P11" s="37">
        <v>4.0</v>
      </c>
      <c r="Q11" s="113"/>
      <c r="R11" s="37" t="s">
        <v>72</v>
      </c>
      <c r="S11" s="37">
        <v>3.0</v>
      </c>
      <c r="T11" s="113"/>
      <c r="U11" s="110">
        <v>4.0</v>
      </c>
      <c r="V11" s="111"/>
      <c r="W11" s="37"/>
      <c r="X11" s="37">
        <v>5.0</v>
      </c>
      <c r="Y11" s="113"/>
      <c r="Z11" s="37">
        <v>4.0</v>
      </c>
      <c r="AA11" s="37" t="s">
        <v>72</v>
      </c>
      <c r="AB11" s="37">
        <v>4.0</v>
      </c>
      <c r="AC11" s="110" t="s">
        <v>78</v>
      </c>
      <c r="AD11" s="110">
        <v>4.0</v>
      </c>
      <c r="AE11" s="110">
        <v>4.0</v>
      </c>
      <c r="AF11" s="336"/>
      <c r="AG11" s="113"/>
      <c r="AH11" s="113"/>
      <c r="AI11" s="113"/>
      <c r="AJ11" s="113"/>
      <c r="AK11" s="37">
        <v>5.0</v>
      </c>
      <c r="AL11" s="113"/>
      <c r="AM11" s="113"/>
      <c r="AN11" s="37">
        <v>5.0</v>
      </c>
      <c r="AO11" s="110">
        <v>5.0</v>
      </c>
      <c r="AP11" s="111"/>
      <c r="AQ11" s="113"/>
      <c r="AR11" s="113"/>
      <c r="AS11" s="113"/>
      <c r="AT11" s="113"/>
      <c r="AU11" s="37">
        <v>4.0</v>
      </c>
      <c r="AV11" s="113"/>
      <c r="AW11" s="113"/>
      <c r="AX11" s="37">
        <v>4.0</v>
      </c>
      <c r="AY11" s="110">
        <v>4.0</v>
      </c>
      <c r="AZ11" s="111"/>
      <c r="BA11" s="37">
        <v>5.0</v>
      </c>
      <c r="BB11" s="37">
        <v>5.0</v>
      </c>
      <c r="BC11" s="113"/>
      <c r="BD11" s="113"/>
      <c r="BE11" s="37">
        <v>5.0</v>
      </c>
      <c r="BF11" s="37">
        <v>5.0</v>
      </c>
      <c r="BG11" s="113"/>
      <c r="BH11" s="113"/>
      <c r="BI11" s="110">
        <v>5.0</v>
      </c>
      <c r="BJ11" s="111"/>
      <c r="BK11" s="110">
        <v>5.0</v>
      </c>
      <c r="BL11" s="111"/>
      <c r="BM11" s="110">
        <v>5.0</v>
      </c>
      <c r="BN11" s="113"/>
      <c r="BO11" s="113"/>
    </row>
    <row r="12">
      <c r="A12" s="326" t="s">
        <v>100</v>
      </c>
      <c r="B12" s="327" t="s">
        <v>101</v>
      </c>
      <c r="C12" s="328" t="s">
        <v>72</v>
      </c>
      <c r="D12" s="328" t="s">
        <v>72</v>
      </c>
      <c r="E12" s="328" t="s">
        <v>72</v>
      </c>
      <c r="F12" s="328" t="s">
        <v>72</v>
      </c>
      <c r="G12" s="328" t="s">
        <v>72</v>
      </c>
      <c r="H12" s="328" t="s">
        <v>72</v>
      </c>
      <c r="I12" s="328" t="s">
        <v>72</v>
      </c>
      <c r="J12" s="328" t="s">
        <v>72</v>
      </c>
      <c r="K12" s="330" t="s">
        <v>78</v>
      </c>
      <c r="L12" s="331"/>
      <c r="M12" s="328" t="s">
        <v>72</v>
      </c>
      <c r="N12" s="328" t="s">
        <v>72</v>
      </c>
      <c r="O12" s="328" t="s">
        <v>72</v>
      </c>
      <c r="P12" s="328" t="s">
        <v>72</v>
      </c>
      <c r="Q12" s="328" t="s">
        <v>72</v>
      </c>
      <c r="R12" s="328" t="s">
        <v>72</v>
      </c>
      <c r="S12" s="328" t="s">
        <v>72</v>
      </c>
      <c r="T12" s="328" t="s">
        <v>72</v>
      </c>
      <c r="U12" s="330" t="s">
        <v>78</v>
      </c>
      <c r="V12" s="331"/>
      <c r="W12" s="328" t="s">
        <v>72</v>
      </c>
      <c r="X12" s="328" t="s">
        <v>72</v>
      </c>
      <c r="Y12" s="328" t="s">
        <v>72</v>
      </c>
      <c r="Z12" s="328" t="s">
        <v>72</v>
      </c>
      <c r="AA12" s="328" t="s">
        <v>72</v>
      </c>
      <c r="AB12" s="328" t="s">
        <v>72</v>
      </c>
      <c r="AC12" s="330" t="s">
        <v>78</v>
      </c>
      <c r="AD12" s="331"/>
      <c r="AE12" s="330" t="s">
        <v>78</v>
      </c>
      <c r="AF12" s="331"/>
      <c r="AG12" s="328" t="s">
        <v>72</v>
      </c>
      <c r="AH12" s="328" t="s">
        <v>72</v>
      </c>
      <c r="AI12" s="328" t="s">
        <v>72</v>
      </c>
      <c r="AJ12" s="328" t="s">
        <v>72</v>
      </c>
      <c r="AK12" s="328" t="s">
        <v>72</v>
      </c>
      <c r="AL12" s="328" t="s">
        <v>72</v>
      </c>
      <c r="AM12" s="328" t="s">
        <v>72</v>
      </c>
      <c r="AN12" s="328" t="s">
        <v>72</v>
      </c>
      <c r="AO12" s="330" t="s">
        <v>78</v>
      </c>
      <c r="AP12" s="331"/>
      <c r="AQ12" s="328" t="s">
        <v>72</v>
      </c>
      <c r="AR12" s="328" t="s">
        <v>72</v>
      </c>
      <c r="AS12" s="328" t="s">
        <v>72</v>
      </c>
      <c r="AT12" s="328" t="s">
        <v>72</v>
      </c>
      <c r="AU12" s="332" t="s">
        <v>73</v>
      </c>
      <c r="AV12" s="329"/>
      <c r="AW12" s="329"/>
      <c r="AX12" s="329"/>
      <c r="AY12" s="329"/>
      <c r="AZ12" s="329"/>
      <c r="BA12" s="329"/>
      <c r="BB12" s="329"/>
      <c r="BC12" s="329"/>
      <c r="BD12" s="329"/>
      <c r="BE12" s="329"/>
      <c r="BF12" s="329"/>
      <c r="BG12" s="329"/>
      <c r="BH12" s="329"/>
      <c r="BI12" s="329"/>
      <c r="BJ12" s="329"/>
      <c r="BK12" s="329"/>
      <c r="BL12" s="329"/>
      <c r="BM12" s="331"/>
      <c r="BN12" s="329"/>
      <c r="BO12" s="329"/>
    </row>
    <row r="13">
      <c r="A13" s="109" t="s">
        <v>103</v>
      </c>
      <c r="B13" s="68" t="s">
        <v>92</v>
      </c>
      <c r="C13" s="37" t="s">
        <v>72</v>
      </c>
      <c r="D13" s="37" t="s">
        <v>72</v>
      </c>
      <c r="E13" s="37" t="s">
        <v>72</v>
      </c>
      <c r="F13" s="37" t="s">
        <v>72</v>
      </c>
      <c r="G13" s="37" t="s">
        <v>72</v>
      </c>
      <c r="H13" s="37" t="s">
        <v>72</v>
      </c>
      <c r="I13" s="37" t="s">
        <v>72</v>
      </c>
      <c r="J13" s="37" t="s">
        <v>72</v>
      </c>
      <c r="K13" s="110" t="s">
        <v>78</v>
      </c>
      <c r="L13" s="110">
        <v>3.0</v>
      </c>
      <c r="M13" s="37" t="s">
        <v>72</v>
      </c>
      <c r="N13" s="37" t="s">
        <v>72</v>
      </c>
      <c r="O13" s="37" t="s">
        <v>72</v>
      </c>
      <c r="P13" s="37" t="s">
        <v>72</v>
      </c>
      <c r="Q13" s="37" t="s">
        <v>72</v>
      </c>
      <c r="R13" s="37" t="s">
        <v>72</v>
      </c>
      <c r="S13" s="37" t="s">
        <v>72</v>
      </c>
      <c r="T13" s="37" t="s">
        <v>72</v>
      </c>
      <c r="U13" s="110" t="s">
        <v>78</v>
      </c>
      <c r="V13" s="110">
        <v>3.0</v>
      </c>
      <c r="W13" s="37" t="s">
        <v>72</v>
      </c>
      <c r="X13" s="37" t="s">
        <v>72</v>
      </c>
      <c r="Y13" s="37" t="s">
        <v>72</v>
      </c>
      <c r="Z13" s="37" t="s">
        <v>72</v>
      </c>
      <c r="AA13" s="37" t="s">
        <v>72</v>
      </c>
      <c r="AB13" s="37" t="s">
        <v>72</v>
      </c>
      <c r="AC13" s="110" t="s">
        <v>78</v>
      </c>
      <c r="AD13" s="110"/>
      <c r="AE13" s="110" t="s">
        <v>78</v>
      </c>
      <c r="AF13" s="110">
        <v>3.0</v>
      </c>
      <c r="AG13" s="37" t="s">
        <v>72</v>
      </c>
      <c r="AH13" s="37" t="s">
        <v>72</v>
      </c>
      <c r="AI13" s="37" t="s">
        <v>72</v>
      </c>
      <c r="AJ13" s="37" t="s">
        <v>72</v>
      </c>
      <c r="AK13" s="37" t="s">
        <v>72</v>
      </c>
      <c r="AL13" s="37" t="s">
        <v>72</v>
      </c>
      <c r="AM13" s="37" t="s">
        <v>72</v>
      </c>
      <c r="AN13" s="37" t="s">
        <v>72</v>
      </c>
      <c r="AO13" s="110" t="s">
        <v>78</v>
      </c>
      <c r="AP13" s="110">
        <v>3.0</v>
      </c>
      <c r="AQ13" s="37" t="s">
        <v>72</v>
      </c>
      <c r="AR13" s="37" t="s">
        <v>72</v>
      </c>
      <c r="AS13" s="37" t="s">
        <v>72</v>
      </c>
      <c r="AT13" s="37" t="s">
        <v>72</v>
      </c>
      <c r="AU13" s="37" t="s">
        <v>72</v>
      </c>
      <c r="AV13" s="37" t="s">
        <v>72</v>
      </c>
      <c r="AW13" s="37" t="s">
        <v>72</v>
      </c>
      <c r="AX13" s="37" t="s">
        <v>72</v>
      </c>
      <c r="AY13" s="110" t="s">
        <v>78</v>
      </c>
      <c r="AZ13" s="110">
        <v>3.0</v>
      </c>
      <c r="BA13" s="37" t="s">
        <v>72</v>
      </c>
      <c r="BB13" s="37" t="s">
        <v>72</v>
      </c>
      <c r="BC13" s="37" t="s">
        <v>72</v>
      </c>
      <c r="BD13" s="37" t="s">
        <v>72</v>
      </c>
      <c r="BE13" s="37" t="s">
        <v>72</v>
      </c>
      <c r="BF13" s="37" t="s">
        <v>72</v>
      </c>
      <c r="BG13" s="37" t="s">
        <v>72</v>
      </c>
      <c r="BH13" s="37" t="s">
        <v>72</v>
      </c>
      <c r="BI13" s="110" t="s">
        <v>78</v>
      </c>
      <c r="BJ13" s="110">
        <v>3.0</v>
      </c>
      <c r="BK13" s="110">
        <v>3.0</v>
      </c>
      <c r="BL13" s="110"/>
      <c r="BM13" s="110">
        <v>3.0</v>
      </c>
      <c r="BN13" s="37"/>
      <c r="BO13" s="37"/>
    </row>
    <row r="14">
      <c r="A14" s="109" t="s">
        <v>105</v>
      </c>
      <c r="B14" s="36" t="s">
        <v>96</v>
      </c>
      <c r="C14" s="37" t="s">
        <v>72</v>
      </c>
      <c r="D14" s="37" t="s">
        <v>72</v>
      </c>
      <c r="E14" s="37" t="s">
        <v>72</v>
      </c>
      <c r="F14" s="37">
        <v>5.0</v>
      </c>
      <c r="G14" s="113"/>
      <c r="H14" s="37" t="s">
        <v>72</v>
      </c>
      <c r="I14" s="37">
        <v>2.0</v>
      </c>
      <c r="J14" s="113"/>
      <c r="K14" s="110">
        <v>3.0</v>
      </c>
      <c r="L14" s="111"/>
      <c r="M14" s="113"/>
      <c r="N14" s="37" t="s">
        <v>72</v>
      </c>
      <c r="O14" s="37" t="s">
        <v>72</v>
      </c>
      <c r="P14" s="37" t="s">
        <v>72</v>
      </c>
      <c r="Q14" s="37" t="s">
        <v>72</v>
      </c>
      <c r="R14" s="37">
        <v>4.0</v>
      </c>
      <c r="S14" s="37">
        <v>2.0</v>
      </c>
      <c r="T14" s="37" t="s">
        <v>72</v>
      </c>
      <c r="U14" s="110">
        <v>3.0</v>
      </c>
      <c r="V14" s="111"/>
      <c r="W14" s="37"/>
      <c r="X14" s="37">
        <v>2.0</v>
      </c>
      <c r="Y14" s="37"/>
      <c r="Z14" s="37" t="s">
        <v>72</v>
      </c>
      <c r="AA14" s="37">
        <v>2.0</v>
      </c>
      <c r="AB14" s="113"/>
      <c r="AC14" s="337" t="s">
        <v>78</v>
      </c>
      <c r="AD14" s="110">
        <v>3.0</v>
      </c>
      <c r="AE14" s="337">
        <v>3.0</v>
      </c>
      <c r="AF14" s="336"/>
      <c r="AG14" s="113"/>
      <c r="AH14" s="37" t="s">
        <v>72</v>
      </c>
      <c r="AI14" s="37" t="s">
        <v>72</v>
      </c>
      <c r="AJ14" s="37" t="s">
        <v>72</v>
      </c>
      <c r="AK14" s="37" t="s">
        <v>72</v>
      </c>
      <c r="AL14" s="37" t="s">
        <v>72</v>
      </c>
      <c r="AM14" s="37" t="s">
        <v>72</v>
      </c>
      <c r="AN14" s="37" t="s">
        <v>72</v>
      </c>
      <c r="AO14" s="110" t="s">
        <v>78</v>
      </c>
      <c r="AP14" s="110">
        <v>3.0</v>
      </c>
      <c r="AQ14" s="37" t="s">
        <v>72</v>
      </c>
      <c r="AR14" s="37" t="s">
        <v>72</v>
      </c>
      <c r="AS14" s="37" t="s">
        <v>72</v>
      </c>
      <c r="AT14" s="37" t="s">
        <v>72</v>
      </c>
      <c r="AU14" s="37">
        <v>2.0</v>
      </c>
      <c r="AV14" s="113"/>
      <c r="AW14" s="113"/>
      <c r="AX14" s="37">
        <v>4.0</v>
      </c>
      <c r="AY14" s="110">
        <v>3.0</v>
      </c>
      <c r="AZ14" s="111"/>
      <c r="BA14" s="37">
        <v>4.0</v>
      </c>
      <c r="BB14" s="37">
        <v>4.0</v>
      </c>
      <c r="BC14" s="37" t="s">
        <v>72</v>
      </c>
      <c r="BD14" s="37" t="s">
        <v>72</v>
      </c>
      <c r="BE14" s="37">
        <v>2.0</v>
      </c>
      <c r="BF14" s="37" t="s">
        <v>72</v>
      </c>
      <c r="BG14" s="37" t="s">
        <v>72</v>
      </c>
      <c r="BH14" s="37" t="s">
        <v>72</v>
      </c>
      <c r="BI14" s="110">
        <v>3.0</v>
      </c>
      <c r="BJ14" s="110"/>
      <c r="BK14" s="110">
        <v>3.0</v>
      </c>
      <c r="BL14" s="110"/>
      <c r="BM14" s="110">
        <v>3.0</v>
      </c>
      <c r="BN14" s="37"/>
      <c r="BO14" s="37"/>
    </row>
    <row r="15">
      <c r="A15" s="326" t="s">
        <v>106</v>
      </c>
      <c r="B15" s="327" t="s">
        <v>107</v>
      </c>
      <c r="C15" s="328" t="s">
        <v>72</v>
      </c>
      <c r="D15" s="328" t="s">
        <v>72</v>
      </c>
      <c r="E15" s="328" t="s">
        <v>72</v>
      </c>
      <c r="F15" s="328" t="s">
        <v>72</v>
      </c>
      <c r="G15" s="328" t="s">
        <v>72</v>
      </c>
      <c r="H15" s="328" t="s">
        <v>72</v>
      </c>
      <c r="I15" s="328" t="s">
        <v>72</v>
      </c>
      <c r="J15" s="328" t="s">
        <v>72</v>
      </c>
      <c r="K15" s="330" t="s">
        <v>78</v>
      </c>
      <c r="L15" s="331"/>
      <c r="M15" s="328" t="s">
        <v>72</v>
      </c>
      <c r="N15" s="328" t="s">
        <v>72</v>
      </c>
      <c r="O15" s="328" t="s">
        <v>72</v>
      </c>
      <c r="P15" s="328" t="s">
        <v>72</v>
      </c>
      <c r="Q15" s="328" t="s">
        <v>72</v>
      </c>
      <c r="R15" s="328" t="s">
        <v>72</v>
      </c>
      <c r="S15" s="328" t="s">
        <v>72</v>
      </c>
      <c r="T15" s="328" t="s">
        <v>72</v>
      </c>
      <c r="U15" s="330" t="s">
        <v>78</v>
      </c>
      <c r="V15" s="331"/>
      <c r="W15" s="328" t="s">
        <v>72</v>
      </c>
      <c r="X15" s="328" t="s">
        <v>72</v>
      </c>
      <c r="Y15" s="328" t="s">
        <v>72</v>
      </c>
      <c r="Z15" s="328" t="s">
        <v>72</v>
      </c>
      <c r="AA15" s="328" t="s">
        <v>72</v>
      </c>
      <c r="AB15" s="328" t="s">
        <v>72</v>
      </c>
      <c r="AC15" s="330" t="s">
        <v>78</v>
      </c>
      <c r="AD15" s="331"/>
      <c r="AE15" s="330" t="s">
        <v>78</v>
      </c>
      <c r="AF15" s="331"/>
      <c r="AG15" s="328" t="s">
        <v>72</v>
      </c>
      <c r="AH15" s="328" t="s">
        <v>72</v>
      </c>
      <c r="AI15" s="328" t="s">
        <v>72</v>
      </c>
      <c r="AJ15" s="328" t="s">
        <v>72</v>
      </c>
      <c r="AK15" s="328" t="s">
        <v>72</v>
      </c>
      <c r="AL15" s="328" t="s">
        <v>72</v>
      </c>
      <c r="AM15" s="328" t="s">
        <v>72</v>
      </c>
      <c r="AN15" s="328" t="s">
        <v>72</v>
      </c>
      <c r="AO15" s="330" t="s">
        <v>78</v>
      </c>
      <c r="AP15" s="331"/>
      <c r="AQ15" s="328" t="s">
        <v>72</v>
      </c>
      <c r="AR15" s="328" t="s">
        <v>72</v>
      </c>
      <c r="AS15" s="328" t="s">
        <v>72</v>
      </c>
      <c r="AT15" s="328" t="s">
        <v>72</v>
      </c>
      <c r="AU15" s="71" t="s">
        <v>109</v>
      </c>
      <c r="AV15" s="329"/>
      <c r="AW15" s="329"/>
      <c r="AX15" s="329"/>
      <c r="AY15" s="329"/>
      <c r="AZ15" s="329"/>
      <c r="BA15" s="329"/>
      <c r="BB15" s="329"/>
      <c r="BC15" s="329"/>
      <c r="BD15" s="329"/>
      <c r="BE15" s="329"/>
      <c r="BF15" s="329"/>
      <c r="BG15" s="329"/>
      <c r="BH15" s="329"/>
      <c r="BI15" s="329"/>
      <c r="BJ15" s="329"/>
      <c r="BK15" s="329"/>
      <c r="BL15" s="329"/>
      <c r="BM15" s="331"/>
      <c r="BN15" s="329"/>
      <c r="BO15" s="329"/>
    </row>
    <row r="16">
      <c r="A16" s="326" t="s">
        <v>110</v>
      </c>
      <c r="B16" s="335" t="s">
        <v>111</v>
      </c>
      <c r="C16" s="328" t="s">
        <v>72</v>
      </c>
      <c r="D16" s="328" t="s">
        <v>72</v>
      </c>
      <c r="E16" s="328" t="s">
        <v>72</v>
      </c>
      <c r="F16" s="328" t="s">
        <v>72</v>
      </c>
      <c r="G16" s="328" t="s">
        <v>72</v>
      </c>
      <c r="H16" s="328" t="s">
        <v>72</v>
      </c>
      <c r="I16" s="328" t="s">
        <v>72</v>
      </c>
      <c r="J16" s="328" t="s">
        <v>72</v>
      </c>
      <c r="K16" s="330" t="s">
        <v>78</v>
      </c>
      <c r="L16" s="331"/>
      <c r="M16" s="328" t="s">
        <v>72</v>
      </c>
      <c r="N16" s="328" t="s">
        <v>72</v>
      </c>
      <c r="O16" s="328" t="s">
        <v>72</v>
      </c>
      <c r="P16" s="328" t="s">
        <v>72</v>
      </c>
      <c r="Q16" s="328" t="s">
        <v>72</v>
      </c>
      <c r="R16" s="328" t="s">
        <v>72</v>
      </c>
      <c r="S16" s="328" t="s">
        <v>72</v>
      </c>
      <c r="T16" s="328" t="s">
        <v>72</v>
      </c>
      <c r="U16" s="330" t="s">
        <v>78</v>
      </c>
      <c r="V16" s="331"/>
      <c r="W16" s="328" t="s">
        <v>72</v>
      </c>
      <c r="X16" s="328" t="s">
        <v>72</v>
      </c>
      <c r="Y16" s="328" t="s">
        <v>72</v>
      </c>
      <c r="Z16" s="328" t="s">
        <v>72</v>
      </c>
      <c r="AA16" s="328" t="s">
        <v>72</v>
      </c>
      <c r="AB16" s="328" t="s">
        <v>72</v>
      </c>
      <c r="AC16" s="330" t="s">
        <v>78</v>
      </c>
      <c r="AD16" s="331"/>
      <c r="AE16" s="330" t="s">
        <v>78</v>
      </c>
      <c r="AF16" s="331"/>
      <c r="AG16" s="328" t="s">
        <v>72</v>
      </c>
      <c r="AH16" s="328" t="s">
        <v>72</v>
      </c>
      <c r="AI16" s="328" t="s">
        <v>72</v>
      </c>
      <c r="AJ16" s="328" t="s">
        <v>72</v>
      </c>
      <c r="AK16" s="328" t="s">
        <v>72</v>
      </c>
      <c r="AL16" s="328" t="s">
        <v>72</v>
      </c>
      <c r="AM16" s="328" t="s">
        <v>72</v>
      </c>
      <c r="AN16" s="328" t="s">
        <v>72</v>
      </c>
      <c r="AO16" s="330" t="s">
        <v>78</v>
      </c>
      <c r="AP16" s="331"/>
      <c r="AQ16" s="328" t="s">
        <v>72</v>
      </c>
      <c r="AR16" s="328" t="s">
        <v>72</v>
      </c>
      <c r="AS16" s="328" t="s">
        <v>72</v>
      </c>
      <c r="AT16" s="328" t="s">
        <v>72</v>
      </c>
      <c r="AU16" s="332" t="s">
        <v>112</v>
      </c>
      <c r="AV16" s="329"/>
      <c r="AW16" s="329"/>
      <c r="AX16" s="329"/>
      <c r="AY16" s="329"/>
      <c r="AZ16" s="329"/>
      <c r="BA16" s="329"/>
      <c r="BB16" s="329"/>
      <c r="BC16" s="329"/>
      <c r="BD16" s="329"/>
      <c r="BE16" s="329"/>
      <c r="BF16" s="329"/>
      <c r="BG16" s="329"/>
      <c r="BH16" s="329"/>
      <c r="BI16" s="329"/>
      <c r="BJ16" s="329"/>
      <c r="BK16" s="329"/>
      <c r="BL16" s="329"/>
      <c r="BM16" s="331"/>
      <c r="BN16" s="329"/>
      <c r="BO16" s="329"/>
    </row>
    <row r="17">
      <c r="A17" s="326" t="s">
        <v>113</v>
      </c>
      <c r="B17" s="327" t="s">
        <v>114</v>
      </c>
      <c r="C17" s="328" t="s">
        <v>72</v>
      </c>
      <c r="D17" s="328" t="s">
        <v>72</v>
      </c>
      <c r="E17" s="328" t="s">
        <v>72</v>
      </c>
      <c r="F17" s="328" t="s">
        <v>72</v>
      </c>
      <c r="G17" s="328" t="s">
        <v>72</v>
      </c>
      <c r="H17" s="328" t="s">
        <v>72</v>
      </c>
      <c r="I17" s="328" t="s">
        <v>72</v>
      </c>
      <c r="J17" s="328" t="s">
        <v>72</v>
      </c>
      <c r="K17" s="330" t="s">
        <v>78</v>
      </c>
      <c r="L17" s="331"/>
      <c r="M17" s="328" t="s">
        <v>72</v>
      </c>
      <c r="N17" s="328" t="s">
        <v>72</v>
      </c>
      <c r="O17" s="328" t="s">
        <v>72</v>
      </c>
      <c r="P17" s="328" t="s">
        <v>72</v>
      </c>
      <c r="Q17" s="328" t="s">
        <v>72</v>
      </c>
      <c r="R17" s="328" t="s">
        <v>72</v>
      </c>
      <c r="S17" s="328" t="s">
        <v>72</v>
      </c>
      <c r="T17" s="328" t="s">
        <v>72</v>
      </c>
      <c r="U17" s="330" t="s">
        <v>78</v>
      </c>
      <c r="V17" s="331"/>
      <c r="W17" s="328" t="s">
        <v>72</v>
      </c>
      <c r="X17" s="328" t="s">
        <v>72</v>
      </c>
      <c r="Y17" s="328" t="s">
        <v>72</v>
      </c>
      <c r="Z17" s="328" t="s">
        <v>72</v>
      </c>
      <c r="AA17" s="328" t="s">
        <v>72</v>
      </c>
      <c r="AB17" s="328" t="s">
        <v>72</v>
      </c>
      <c r="AC17" s="330" t="s">
        <v>78</v>
      </c>
      <c r="AD17" s="331"/>
      <c r="AE17" s="330" t="s">
        <v>78</v>
      </c>
      <c r="AF17" s="331"/>
      <c r="AG17" s="328" t="s">
        <v>72</v>
      </c>
      <c r="AH17" s="328" t="s">
        <v>72</v>
      </c>
      <c r="AI17" s="328" t="s">
        <v>72</v>
      </c>
      <c r="AJ17" s="328" t="s">
        <v>72</v>
      </c>
      <c r="AK17" s="328" t="s">
        <v>72</v>
      </c>
      <c r="AL17" s="328" t="s">
        <v>72</v>
      </c>
      <c r="AM17" s="328" t="s">
        <v>72</v>
      </c>
      <c r="AN17" s="328" t="s">
        <v>72</v>
      </c>
      <c r="AO17" s="330" t="s">
        <v>78</v>
      </c>
      <c r="AP17" s="331"/>
      <c r="AQ17" s="328" t="s">
        <v>72</v>
      </c>
      <c r="AR17" s="328" t="s">
        <v>72</v>
      </c>
      <c r="AS17" s="328" t="s">
        <v>72</v>
      </c>
      <c r="AT17" s="328" t="s">
        <v>72</v>
      </c>
      <c r="AU17" s="332" t="s">
        <v>73</v>
      </c>
      <c r="AV17" s="329"/>
      <c r="AW17" s="329"/>
      <c r="AX17" s="329"/>
      <c r="AY17" s="329"/>
      <c r="AZ17" s="329"/>
      <c r="BA17" s="329"/>
      <c r="BB17" s="329"/>
      <c r="BC17" s="329"/>
      <c r="BD17" s="329"/>
      <c r="BE17" s="329"/>
      <c r="BF17" s="329"/>
      <c r="BG17" s="329"/>
      <c r="BH17" s="329"/>
      <c r="BI17" s="329"/>
      <c r="BJ17" s="329"/>
      <c r="BK17" s="329"/>
      <c r="BL17" s="329"/>
      <c r="BM17" s="331"/>
      <c r="BN17" s="329"/>
      <c r="BO17" s="329"/>
    </row>
    <row r="18">
      <c r="A18" s="326" t="s">
        <v>118</v>
      </c>
      <c r="B18" s="327" t="s">
        <v>119</v>
      </c>
      <c r="C18" s="328" t="s">
        <v>72</v>
      </c>
      <c r="D18" s="328" t="s">
        <v>72</v>
      </c>
      <c r="E18" s="328" t="s">
        <v>72</v>
      </c>
      <c r="F18" s="328" t="s">
        <v>72</v>
      </c>
      <c r="G18" s="328" t="s">
        <v>72</v>
      </c>
      <c r="H18" s="328" t="s">
        <v>72</v>
      </c>
      <c r="I18" s="328" t="s">
        <v>72</v>
      </c>
      <c r="J18" s="328" t="s">
        <v>72</v>
      </c>
      <c r="K18" s="330" t="s">
        <v>78</v>
      </c>
      <c r="L18" s="331"/>
      <c r="M18" s="328" t="s">
        <v>72</v>
      </c>
      <c r="N18" s="328" t="s">
        <v>72</v>
      </c>
      <c r="O18" s="328" t="s">
        <v>72</v>
      </c>
      <c r="P18" s="328" t="s">
        <v>72</v>
      </c>
      <c r="Q18" s="328" t="s">
        <v>72</v>
      </c>
      <c r="R18" s="328" t="s">
        <v>72</v>
      </c>
      <c r="S18" s="328" t="s">
        <v>72</v>
      </c>
      <c r="T18" s="328" t="s">
        <v>72</v>
      </c>
      <c r="U18" s="330" t="s">
        <v>78</v>
      </c>
      <c r="V18" s="331"/>
      <c r="W18" s="328" t="s">
        <v>72</v>
      </c>
      <c r="X18" s="328" t="s">
        <v>72</v>
      </c>
      <c r="Y18" s="328" t="s">
        <v>72</v>
      </c>
      <c r="Z18" s="328" t="s">
        <v>72</v>
      </c>
      <c r="AA18" s="328" t="s">
        <v>72</v>
      </c>
      <c r="AB18" s="328" t="s">
        <v>72</v>
      </c>
      <c r="AC18" s="330" t="s">
        <v>78</v>
      </c>
      <c r="AD18" s="331"/>
      <c r="AE18" s="330" t="s">
        <v>78</v>
      </c>
      <c r="AF18" s="331"/>
      <c r="AG18" s="328" t="s">
        <v>72</v>
      </c>
      <c r="AH18" s="328" t="s">
        <v>72</v>
      </c>
      <c r="AI18" s="328" t="s">
        <v>72</v>
      </c>
      <c r="AJ18" s="328" t="s">
        <v>72</v>
      </c>
      <c r="AK18" s="328" t="s">
        <v>72</v>
      </c>
      <c r="AL18" s="328" t="s">
        <v>72</v>
      </c>
      <c r="AM18" s="328" t="s">
        <v>72</v>
      </c>
      <c r="AN18" s="328" t="s">
        <v>72</v>
      </c>
      <c r="AO18" s="330" t="s">
        <v>78</v>
      </c>
      <c r="AP18" s="331"/>
      <c r="AQ18" s="328" t="s">
        <v>72</v>
      </c>
      <c r="AR18" s="328" t="s">
        <v>72</v>
      </c>
      <c r="AS18" s="328" t="s">
        <v>72</v>
      </c>
      <c r="AT18" s="328" t="s">
        <v>72</v>
      </c>
      <c r="AU18" s="332" t="s">
        <v>120</v>
      </c>
      <c r="AV18" s="328"/>
      <c r="AW18" s="328"/>
      <c r="AX18" s="329"/>
      <c r="AY18" s="329"/>
      <c r="AZ18" s="329"/>
      <c r="BA18" s="329"/>
      <c r="BB18" s="329"/>
      <c r="BC18" s="329"/>
      <c r="BD18" s="329"/>
      <c r="BE18" s="329"/>
      <c r="BF18" s="329"/>
      <c r="BG18" s="329"/>
      <c r="BH18" s="329"/>
      <c r="BI18" s="329"/>
      <c r="BJ18" s="329"/>
      <c r="BK18" s="329"/>
      <c r="BL18" s="329"/>
      <c r="BM18" s="331"/>
      <c r="BN18" s="329"/>
      <c r="BO18" s="329"/>
    </row>
    <row r="19">
      <c r="A19" s="326" t="s">
        <v>122</v>
      </c>
      <c r="B19" s="335" t="s">
        <v>123</v>
      </c>
      <c r="C19" s="328" t="s">
        <v>72</v>
      </c>
      <c r="D19" s="328" t="s">
        <v>72</v>
      </c>
      <c r="E19" s="328" t="s">
        <v>72</v>
      </c>
      <c r="F19" s="328" t="s">
        <v>72</v>
      </c>
      <c r="G19" s="328" t="s">
        <v>72</v>
      </c>
      <c r="H19" s="328" t="s">
        <v>72</v>
      </c>
      <c r="I19" s="328" t="s">
        <v>72</v>
      </c>
      <c r="J19" s="328" t="s">
        <v>72</v>
      </c>
      <c r="K19" s="330" t="s">
        <v>78</v>
      </c>
      <c r="L19" s="331"/>
      <c r="M19" s="328" t="s">
        <v>72</v>
      </c>
      <c r="N19" s="328" t="s">
        <v>72</v>
      </c>
      <c r="O19" s="328" t="s">
        <v>72</v>
      </c>
      <c r="P19" s="328" t="s">
        <v>72</v>
      </c>
      <c r="Q19" s="328" t="s">
        <v>72</v>
      </c>
      <c r="R19" s="328" t="s">
        <v>72</v>
      </c>
      <c r="S19" s="328" t="s">
        <v>72</v>
      </c>
      <c r="T19" s="328" t="s">
        <v>72</v>
      </c>
      <c r="U19" s="330" t="s">
        <v>78</v>
      </c>
      <c r="V19" s="331"/>
      <c r="W19" s="328" t="s">
        <v>72</v>
      </c>
      <c r="X19" s="328" t="s">
        <v>72</v>
      </c>
      <c r="Y19" s="328" t="s">
        <v>72</v>
      </c>
      <c r="Z19" s="328" t="s">
        <v>72</v>
      </c>
      <c r="AA19" s="328" t="s">
        <v>72</v>
      </c>
      <c r="AB19" s="328" t="s">
        <v>72</v>
      </c>
      <c r="AC19" s="330" t="s">
        <v>78</v>
      </c>
      <c r="AD19" s="331"/>
      <c r="AE19" s="330" t="s">
        <v>78</v>
      </c>
      <c r="AF19" s="331"/>
      <c r="AG19" s="328" t="s">
        <v>72</v>
      </c>
      <c r="AH19" s="328" t="s">
        <v>72</v>
      </c>
      <c r="AI19" s="328" t="s">
        <v>72</v>
      </c>
      <c r="AJ19" s="328" t="s">
        <v>72</v>
      </c>
      <c r="AK19" s="328" t="s">
        <v>72</v>
      </c>
      <c r="AL19" s="328" t="s">
        <v>72</v>
      </c>
      <c r="AM19" s="328" t="s">
        <v>72</v>
      </c>
      <c r="AN19" s="328" t="s">
        <v>72</v>
      </c>
      <c r="AO19" s="330" t="s">
        <v>78</v>
      </c>
      <c r="AP19" s="331"/>
      <c r="AQ19" s="328" t="s">
        <v>72</v>
      </c>
      <c r="AR19" s="328" t="s">
        <v>72</v>
      </c>
      <c r="AS19" s="328" t="s">
        <v>72</v>
      </c>
      <c r="AT19" s="328" t="s">
        <v>72</v>
      </c>
      <c r="AU19" s="71" t="s">
        <v>109</v>
      </c>
      <c r="AV19" s="329"/>
      <c r="AW19" s="329"/>
      <c r="AX19" s="329"/>
      <c r="AY19" s="329"/>
      <c r="AZ19" s="329"/>
      <c r="BA19" s="329"/>
      <c r="BB19" s="329"/>
      <c r="BC19" s="329"/>
      <c r="BD19" s="329"/>
      <c r="BE19" s="329"/>
      <c r="BF19" s="329"/>
      <c r="BG19" s="329"/>
      <c r="BH19" s="329"/>
      <c r="BI19" s="329"/>
      <c r="BJ19" s="329"/>
      <c r="BK19" s="329"/>
      <c r="BL19" s="329"/>
      <c r="BM19" s="331"/>
      <c r="BN19" s="329"/>
      <c r="BO19" s="329"/>
    </row>
    <row r="20">
      <c r="A20" s="109" t="s">
        <v>126</v>
      </c>
      <c r="B20" s="36" t="s">
        <v>102</v>
      </c>
      <c r="C20" s="113"/>
      <c r="D20" s="113"/>
      <c r="E20" s="37" t="s">
        <v>72</v>
      </c>
      <c r="F20" s="37" t="s">
        <v>72</v>
      </c>
      <c r="G20" s="37" t="s">
        <v>72</v>
      </c>
      <c r="H20" s="37" t="s">
        <v>72</v>
      </c>
      <c r="I20" s="37" t="s">
        <v>72</v>
      </c>
      <c r="J20" s="113"/>
      <c r="K20" s="110" t="s">
        <v>78</v>
      </c>
      <c r="L20" s="110">
        <v>3.0</v>
      </c>
      <c r="M20" s="113"/>
      <c r="N20" s="37" t="s">
        <v>72</v>
      </c>
      <c r="O20" s="37" t="s">
        <v>72</v>
      </c>
      <c r="P20" s="37" t="s">
        <v>72</v>
      </c>
      <c r="Q20" s="37" t="s">
        <v>72</v>
      </c>
      <c r="R20" s="37" t="s">
        <v>72</v>
      </c>
      <c r="S20" s="37">
        <v>2.0</v>
      </c>
      <c r="T20" s="37" t="s">
        <v>72</v>
      </c>
      <c r="U20" s="110" t="s">
        <v>78</v>
      </c>
      <c r="V20" s="110">
        <v>3.0</v>
      </c>
      <c r="W20" s="37"/>
      <c r="X20" s="37">
        <v>2.0</v>
      </c>
      <c r="Y20" s="37"/>
      <c r="Z20" s="37" t="s">
        <v>72</v>
      </c>
      <c r="AA20" s="37">
        <v>3.0</v>
      </c>
      <c r="AB20" s="113"/>
      <c r="AC20" s="110">
        <v>3.0</v>
      </c>
      <c r="AD20" s="111"/>
      <c r="AE20" s="110" t="s">
        <v>78</v>
      </c>
      <c r="AF20" s="110">
        <v>3.0</v>
      </c>
      <c r="AG20" s="37" t="s">
        <v>72</v>
      </c>
      <c r="AH20" s="37" t="s">
        <v>72</v>
      </c>
      <c r="AI20" s="37" t="s">
        <v>72</v>
      </c>
      <c r="AJ20" s="37" t="s">
        <v>72</v>
      </c>
      <c r="AK20" s="37" t="s">
        <v>72</v>
      </c>
      <c r="AL20" s="37" t="s">
        <v>72</v>
      </c>
      <c r="AM20" s="37" t="s">
        <v>72</v>
      </c>
      <c r="AN20" s="37" t="s">
        <v>72</v>
      </c>
      <c r="AO20" s="110" t="s">
        <v>78</v>
      </c>
      <c r="AP20" s="110">
        <v>3.0</v>
      </c>
      <c r="AQ20" s="37" t="s">
        <v>72</v>
      </c>
      <c r="AR20" s="37" t="s">
        <v>72</v>
      </c>
      <c r="AS20" s="37" t="s">
        <v>72</v>
      </c>
      <c r="AT20" s="37" t="s">
        <v>72</v>
      </c>
      <c r="AU20" s="37" t="s">
        <v>72</v>
      </c>
      <c r="AV20" s="37" t="s">
        <v>72</v>
      </c>
      <c r="AW20" s="37" t="s">
        <v>72</v>
      </c>
      <c r="AX20" s="37" t="s">
        <v>72</v>
      </c>
      <c r="AY20" s="110" t="s">
        <v>78</v>
      </c>
      <c r="AZ20" s="110">
        <v>3.0</v>
      </c>
      <c r="BA20" s="37" t="s">
        <v>72</v>
      </c>
      <c r="BB20" s="37" t="s">
        <v>72</v>
      </c>
      <c r="BC20" s="37" t="s">
        <v>72</v>
      </c>
      <c r="BD20" s="37" t="s">
        <v>72</v>
      </c>
      <c r="BE20" s="37" t="s">
        <v>72</v>
      </c>
      <c r="BF20" s="37" t="s">
        <v>72</v>
      </c>
      <c r="BG20" s="37" t="s">
        <v>72</v>
      </c>
      <c r="BH20" s="37"/>
      <c r="BI20" s="110" t="s">
        <v>78</v>
      </c>
      <c r="BJ20" s="110">
        <v>3.0</v>
      </c>
      <c r="BK20" s="110">
        <v>3.0</v>
      </c>
      <c r="BL20" s="110"/>
      <c r="BM20" s="110">
        <v>3.0</v>
      </c>
      <c r="BN20" s="37"/>
      <c r="BO20" s="37"/>
    </row>
    <row r="21">
      <c r="A21" s="109" t="s">
        <v>128</v>
      </c>
      <c r="B21" s="36" t="s">
        <v>108</v>
      </c>
      <c r="C21" s="113"/>
      <c r="D21" s="113"/>
      <c r="E21" s="37" t="s">
        <v>72</v>
      </c>
      <c r="F21" s="37">
        <v>2.0</v>
      </c>
      <c r="G21" s="113"/>
      <c r="H21" s="37" t="s">
        <v>72</v>
      </c>
      <c r="I21" s="37">
        <v>3.0</v>
      </c>
      <c r="J21" s="113"/>
      <c r="K21" s="110">
        <v>3.0</v>
      </c>
      <c r="L21" s="111"/>
      <c r="M21" s="113"/>
      <c r="N21" s="113"/>
      <c r="O21" s="113"/>
      <c r="P21" s="37"/>
      <c r="Q21" s="37" t="s">
        <v>72</v>
      </c>
      <c r="R21" s="113"/>
      <c r="S21" s="37">
        <v>2.0</v>
      </c>
      <c r="T21" s="37" t="s">
        <v>72</v>
      </c>
      <c r="U21" s="110" t="s">
        <v>78</v>
      </c>
      <c r="V21" s="110">
        <v>3.0</v>
      </c>
      <c r="W21" s="37"/>
      <c r="X21" s="37">
        <v>2.0</v>
      </c>
      <c r="Y21" s="113"/>
      <c r="Z21" s="37" t="s">
        <v>72</v>
      </c>
      <c r="AA21" s="37">
        <v>2.0</v>
      </c>
      <c r="AB21" s="113"/>
      <c r="AC21" s="110" t="s">
        <v>78</v>
      </c>
      <c r="AD21" s="110">
        <v>3.0</v>
      </c>
      <c r="AE21" s="110" t="s">
        <v>78</v>
      </c>
      <c r="AF21" s="110">
        <v>3.0</v>
      </c>
      <c r="AG21" s="37" t="s">
        <v>72</v>
      </c>
      <c r="AH21" s="113"/>
      <c r="AI21" s="113"/>
      <c r="AJ21" s="37"/>
      <c r="AK21" s="37" t="s">
        <v>72</v>
      </c>
      <c r="AL21" s="37"/>
      <c r="AM21" s="113"/>
      <c r="AN21" s="113"/>
      <c r="AO21" s="110" t="s">
        <v>78</v>
      </c>
      <c r="AP21" s="110">
        <v>3.0</v>
      </c>
      <c r="AQ21" s="37" t="s">
        <v>72</v>
      </c>
      <c r="AR21" s="37" t="s">
        <v>72</v>
      </c>
      <c r="AS21" s="37" t="s">
        <v>72</v>
      </c>
      <c r="AT21" s="37" t="s">
        <v>72</v>
      </c>
      <c r="AU21" s="37" t="s">
        <v>72</v>
      </c>
      <c r="AV21" s="37" t="s">
        <v>72</v>
      </c>
      <c r="AW21" s="113"/>
      <c r="AX21" s="37">
        <v>4.0</v>
      </c>
      <c r="AY21" s="110" t="s">
        <v>78</v>
      </c>
      <c r="AZ21" s="110">
        <v>3.0</v>
      </c>
      <c r="BA21" s="37">
        <v>3.0</v>
      </c>
      <c r="BB21" s="37">
        <v>3.0</v>
      </c>
      <c r="BC21" s="37" t="s">
        <v>72</v>
      </c>
      <c r="BD21" s="37" t="s">
        <v>72</v>
      </c>
      <c r="BE21" s="37">
        <v>2.0</v>
      </c>
      <c r="BF21" s="37">
        <v>5.0</v>
      </c>
      <c r="BG21" s="37"/>
      <c r="BH21" s="37" t="s">
        <v>72</v>
      </c>
      <c r="BI21" s="110">
        <v>3.0</v>
      </c>
      <c r="BJ21" s="110"/>
      <c r="BK21" s="110">
        <v>3.0</v>
      </c>
      <c r="BL21" s="110"/>
      <c r="BM21" s="110">
        <v>3.0</v>
      </c>
      <c r="BN21" s="37"/>
      <c r="BO21" s="37"/>
    </row>
    <row r="22">
      <c r="A22" s="109" t="s">
        <v>131</v>
      </c>
      <c r="B22" s="36" t="s">
        <v>115</v>
      </c>
      <c r="C22" s="113"/>
      <c r="D22" s="113"/>
      <c r="E22" s="37" t="s">
        <v>72</v>
      </c>
      <c r="F22" s="37">
        <v>3.0</v>
      </c>
      <c r="G22" s="37" t="s">
        <v>72</v>
      </c>
      <c r="H22" s="37">
        <v>2.0</v>
      </c>
      <c r="I22" s="37" t="s">
        <v>72</v>
      </c>
      <c r="J22" s="37" t="s">
        <v>72</v>
      </c>
      <c r="K22" s="110">
        <v>3.0</v>
      </c>
      <c r="L22" s="111"/>
      <c r="M22" s="113"/>
      <c r="N22" s="37" t="s">
        <v>72</v>
      </c>
      <c r="O22" s="37" t="s">
        <v>72</v>
      </c>
      <c r="P22" s="37">
        <v>4.0</v>
      </c>
      <c r="Q22" s="37" t="s">
        <v>72</v>
      </c>
      <c r="R22" s="37" t="s">
        <v>72</v>
      </c>
      <c r="S22" s="37" t="s">
        <v>72</v>
      </c>
      <c r="T22" s="37" t="s">
        <v>72</v>
      </c>
      <c r="U22" s="110" t="s">
        <v>78</v>
      </c>
      <c r="V22" s="110">
        <v>3.0</v>
      </c>
      <c r="W22" s="37" t="s">
        <v>72</v>
      </c>
      <c r="X22" s="37">
        <v>5.0</v>
      </c>
      <c r="Y22" s="113"/>
      <c r="Z22" s="113"/>
      <c r="AA22" s="37">
        <v>5.0</v>
      </c>
      <c r="AB22" s="113"/>
      <c r="AC22" s="110">
        <v>5.0</v>
      </c>
      <c r="AD22" s="111"/>
      <c r="AE22" s="337">
        <v>3.0</v>
      </c>
      <c r="AF22" s="336"/>
      <c r="AG22" s="113"/>
      <c r="AH22" s="37" t="s">
        <v>72</v>
      </c>
      <c r="AI22" s="113"/>
      <c r="AJ22" s="37" t="s">
        <v>72</v>
      </c>
      <c r="AK22" s="37">
        <v>5.0</v>
      </c>
      <c r="AL22" s="37" t="s">
        <v>72</v>
      </c>
      <c r="AM22" s="113"/>
      <c r="AN22" s="37">
        <v>5.0</v>
      </c>
      <c r="AO22" s="110">
        <v>5.0</v>
      </c>
      <c r="AP22" s="111"/>
      <c r="AQ22" s="37" t="s">
        <v>72</v>
      </c>
      <c r="AR22" s="113"/>
      <c r="AS22" s="37" t="s">
        <v>72</v>
      </c>
      <c r="AT22" s="37">
        <v>5.0</v>
      </c>
      <c r="AU22" s="37" t="s">
        <v>72</v>
      </c>
      <c r="AV22" s="37"/>
      <c r="AW22" s="113"/>
      <c r="AX22" s="37">
        <v>4.0</v>
      </c>
      <c r="AY22" s="110">
        <v>4.0</v>
      </c>
      <c r="AZ22" s="111"/>
      <c r="BA22" s="37">
        <v>5.0</v>
      </c>
      <c r="BB22" s="37">
        <v>5.0</v>
      </c>
      <c r="BC22" s="113"/>
      <c r="BD22" s="113"/>
      <c r="BE22" s="37" t="s">
        <v>72</v>
      </c>
      <c r="BF22" s="37">
        <v>5.0</v>
      </c>
      <c r="BG22" s="37"/>
      <c r="BH22" s="113"/>
      <c r="BI22" s="110">
        <v>5.0</v>
      </c>
      <c r="BJ22" s="111"/>
      <c r="BK22" s="110">
        <v>5.0</v>
      </c>
      <c r="BL22" s="111"/>
      <c r="BM22" s="110">
        <v>5.0</v>
      </c>
      <c r="BN22" s="113"/>
      <c r="BO22" s="113"/>
    </row>
    <row r="23">
      <c r="A23" s="68" t="s">
        <v>141</v>
      </c>
      <c r="B23" s="36" t="s">
        <v>121</v>
      </c>
      <c r="C23" s="113"/>
      <c r="D23" s="113"/>
      <c r="E23" s="37"/>
      <c r="F23" s="37"/>
      <c r="G23" s="37"/>
      <c r="H23" s="37"/>
      <c r="I23" s="37"/>
      <c r="J23" s="37"/>
      <c r="K23" s="110"/>
      <c r="L23" s="111"/>
      <c r="M23" s="113"/>
      <c r="N23" s="37"/>
      <c r="O23" s="37"/>
      <c r="P23" s="37"/>
      <c r="Q23" s="37"/>
      <c r="R23" s="37"/>
      <c r="S23" s="37"/>
      <c r="T23" s="37"/>
      <c r="U23" s="110"/>
      <c r="V23" s="111"/>
      <c r="W23" s="37"/>
      <c r="X23" s="37"/>
      <c r="Y23" s="113"/>
      <c r="Z23" s="113"/>
      <c r="AA23" s="37"/>
      <c r="AB23" s="113"/>
      <c r="AC23" s="110"/>
      <c r="AD23" s="111"/>
      <c r="AE23" s="110"/>
      <c r="AF23" s="111"/>
      <c r="AG23" s="37" t="s">
        <v>72</v>
      </c>
      <c r="AH23" s="37" t="s">
        <v>72</v>
      </c>
      <c r="AI23" s="37" t="s">
        <v>72</v>
      </c>
      <c r="AJ23" s="37" t="s">
        <v>72</v>
      </c>
      <c r="AK23" s="37" t="s">
        <v>72</v>
      </c>
      <c r="AL23" s="37" t="s">
        <v>72</v>
      </c>
      <c r="AM23" s="37" t="s">
        <v>72</v>
      </c>
      <c r="AN23" s="37" t="s">
        <v>72</v>
      </c>
      <c r="AO23" s="110" t="s">
        <v>78</v>
      </c>
      <c r="AP23" s="110">
        <v>3.0</v>
      </c>
      <c r="AQ23" s="37" t="s">
        <v>72</v>
      </c>
      <c r="AR23" s="37" t="s">
        <v>72</v>
      </c>
      <c r="AS23" s="37" t="s">
        <v>72</v>
      </c>
      <c r="AT23" s="37" t="s">
        <v>72</v>
      </c>
      <c r="AU23" s="37" t="s">
        <v>72</v>
      </c>
      <c r="AV23" s="37" t="s">
        <v>72</v>
      </c>
      <c r="AW23" s="37" t="s">
        <v>72</v>
      </c>
      <c r="AX23" s="37" t="s">
        <v>72</v>
      </c>
      <c r="AY23" s="110" t="s">
        <v>78</v>
      </c>
      <c r="AZ23" s="110">
        <v>3.0</v>
      </c>
      <c r="BA23" s="37" t="s">
        <v>72</v>
      </c>
      <c r="BB23" s="37" t="s">
        <v>72</v>
      </c>
      <c r="BC23" s="37" t="s">
        <v>72</v>
      </c>
      <c r="BD23" s="37" t="s">
        <v>72</v>
      </c>
      <c r="BE23" s="37" t="s">
        <v>72</v>
      </c>
      <c r="BF23" s="37" t="s">
        <v>72</v>
      </c>
      <c r="BG23" s="37" t="s">
        <v>72</v>
      </c>
      <c r="BH23" s="37" t="s">
        <v>72</v>
      </c>
      <c r="BI23" s="110" t="s">
        <v>78</v>
      </c>
      <c r="BJ23" s="110">
        <v>3.0</v>
      </c>
      <c r="BK23" s="110" t="s">
        <v>78</v>
      </c>
      <c r="BL23" s="110">
        <v>3.0</v>
      </c>
      <c r="BM23" s="110">
        <v>3.0</v>
      </c>
      <c r="BN23" s="37"/>
      <c r="BO23" s="37"/>
    </row>
    <row r="24">
      <c r="A24" s="143" t="s">
        <v>37</v>
      </c>
      <c r="B24" s="143" t="s">
        <v>132</v>
      </c>
      <c r="C24" s="144" t="s">
        <v>133</v>
      </c>
      <c r="D24" s="146" t="s">
        <v>134</v>
      </c>
      <c r="E24" s="20"/>
      <c r="F24" s="20"/>
      <c r="G24" s="20"/>
      <c r="H24" s="20"/>
      <c r="I24" s="20"/>
      <c r="J24" s="20"/>
      <c r="K24" s="20"/>
      <c r="L24" s="23"/>
      <c r="M24" s="146" t="s">
        <v>135</v>
      </c>
      <c r="N24" s="20"/>
      <c r="O24" s="20"/>
      <c r="P24" s="20"/>
      <c r="Q24" s="20"/>
      <c r="R24" s="20"/>
      <c r="S24" s="20"/>
      <c r="T24" s="23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>
      <c r="A25" s="149">
        <v>1.0</v>
      </c>
      <c r="B25" s="150">
        <v>45943.0</v>
      </c>
      <c r="C25" s="151">
        <v>2.0</v>
      </c>
      <c r="D25" s="152" t="s">
        <v>420</v>
      </c>
      <c r="E25" s="154"/>
      <c r="F25" s="154"/>
      <c r="G25" s="154"/>
      <c r="H25" s="154"/>
      <c r="I25" s="154"/>
      <c r="J25" s="154"/>
      <c r="K25" s="154"/>
      <c r="L25" s="155"/>
      <c r="M25" s="156"/>
      <c r="N25" s="154"/>
      <c r="O25" s="154"/>
      <c r="P25" s="154"/>
      <c r="Q25" s="154"/>
      <c r="R25" s="154"/>
      <c r="S25" s="154"/>
      <c r="T25" s="155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>
      <c r="A26" s="149">
        <v>2.0</v>
      </c>
      <c r="B26" s="150">
        <v>45946.0</v>
      </c>
      <c r="C26" s="151">
        <v>2.0</v>
      </c>
      <c r="D26" s="157" t="s">
        <v>421</v>
      </c>
      <c r="E26" s="159"/>
      <c r="F26" s="159"/>
      <c r="G26" s="159"/>
      <c r="H26" s="159"/>
      <c r="I26" s="159"/>
      <c r="J26" s="159"/>
      <c r="K26" s="159"/>
      <c r="L26" s="160"/>
      <c r="M26" s="161"/>
      <c r="N26" s="159"/>
      <c r="O26" s="159"/>
      <c r="P26" s="159"/>
      <c r="Q26" s="159"/>
      <c r="R26" s="159"/>
      <c r="S26" s="159"/>
      <c r="T26" s="160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>
      <c r="A27" s="149">
        <v>3.0</v>
      </c>
      <c r="B27" s="150">
        <v>45948.0</v>
      </c>
      <c r="C27" s="151">
        <v>2.0</v>
      </c>
      <c r="D27" s="157" t="s">
        <v>422</v>
      </c>
      <c r="E27" s="159"/>
      <c r="F27" s="159"/>
      <c r="G27" s="159"/>
      <c r="H27" s="159"/>
      <c r="I27" s="159"/>
      <c r="J27" s="159"/>
      <c r="K27" s="159"/>
      <c r="L27" s="160"/>
      <c r="M27" s="161"/>
      <c r="N27" s="159"/>
      <c r="O27" s="159"/>
      <c r="P27" s="159"/>
      <c r="Q27" s="159"/>
      <c r="R27" s="159"/>
      <c r="S27" s="159"/>
      <c r="T27" s="160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>
      <c r="A28" s="149">
        <v>4.0</v>
      </c>
      <c r="B28" s="150">
        <v>45950.0</v>
      </c>
      <c r="C28" s="151">
        <v>2.0</v>
      </c>
      <c r="D28" s="169" t="s">
        <v>423</v>
      </c>
      <c r="E28" s="20"/>
      <c r="F28" s="20"/>
      <c r="G28" s="20"/>
      <c r="H28" s="20"/>
      <c r="I28" s="20"/>
      <c r="J28" s="20"/>
      <c r="K28" s="20"/>
      <c r="L28" s="23"/>
      <c r="M28" s="161"/>
      <c r="N28" s="159"/>
      <c r="O28" s="159"/>
      <c r="P28" s="159"/>
      <c r="Q28" s="159"/>
      <c r="R28" s="159"/>
      <c r="S28" s="159"/>
      <c r="T28" s="160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>
      <c r="A29" s="149">
        <v>5.0</v>
      </c>
      <c r="B29" s="150">
        <v>45953.0</v>
      </c>
      <c r="C29" s="151">
        <v>2.0</v>
      </c>
      <c r="D29" s="338" t="s">
        <v>424</v>
      </c>
      <c r="E29" s="20"/>
      <c r="F29" s="20"/>
      <c r="G29" s="20"/>
      <c r="H29" s="20"/>
      <c r="I29" s="20"/>
      <c r="J29" s="20"/>
      <c r="K29" s="20"/>
      <c r="L29" s="23"/>
      <c r="M29" s="161"/>
      <c r="N29" s="159"/>
      <c r="O29" s="159"/>
      <c r="P29" s="159"/>
      <c r="Q29" s="159"/>
      <c r="R29" s="159"/>
      <c r="S29" s="159"/>
      <c r="T29" s="160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>
      <c r="A30" s="149"/>
      <c r="B30" s="164" t="s">
        <v>151</v>
      </c>
      <c r="C30" s="165">
        <v>10.0</v>
      </c>
      <c r="D30" s="339"/>
      <c r="E30" s="339"/>
      <c r="F30" s="339"/>
      <c r="G30" s="339"/>
      <c r="H30" s="339"/>
      <c r="I30" s="339"/>
      <c r="J30" s="339"/>
      <c r="K30" s="339"/>
      <c r="L30" s="339"/>
      <c r="M30" s="173"/>
      <c r="N30" s="173"/>
      <c r="O30" s="173"/>
      <c r="P30" s="173"/>
      <c r="Q30" s="173"/>
      <c r="R30" s="173"/>
      <c r="S30" s="173"/>
      <c r="T30" s="173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>
      <c r="A31" s="149">
        <v>6.0</v>
      </c>
      <c r="B31" s="150">
        <v>45957.0</v>
      </c>
      <c r="C31" s="5">
        <v>2.0</v>
      </c>
      <c r="D31" s="340" t="s">
        <v>425</v>
      </c>
      <c r="E31" s="20"/>
      <c r="F31" s="20"/>
      <c r="G31" s="20"/>
      <c r="H31" s="20"/>
      <c r="I31" s="20"/>
      <c r="J31" s="20"/>
      <c r="K31" s="20"/>
      <c r="L31" s="23"/>
      <c r="M31" s="170"/>
      <c r="N31" s="20"/>
      <c r="O31" s="20"/>
      <c r="P31" s="20"/>
      <c r="Q31" s="20"/>
      <c r="R31" s="20"/>
      <c r="S31" s="20"/>
      <c r="T31" s="23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>
      <c r="A32" s="149">
        <v>7.0</v>
      </c>
      <c r="B32" s="150">
        <v>45960.0</v>
      </c>
      <c r="C32" s="5">
        <v>2.0</v>
      </c>
      <c r="D32" s="341" t="s">
        <v>426</v>
      </c>
      <c r="E32" s="154"/>
      <c r="F32" s="154"/>
      <c r="G32" s="154"/>
      <c r="H32" s="154"/>
      <c r="I32" s="154"/>
      <c r="J32" s="154"/>
      <c r="K32" s="154"/>
      <c r="L32" s="155"/>
      <c r="M32" s="170"/>
      <c r="N32" s="20"/>
      <c r="O32" s="20"/>
      <c r="P32" s="20"/>
      <c r="Q32" s="20"/>
      <c r="R32" s="20"/>
      <c r="S32" s="20"/>
      <c r="T32" s="23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>
      <c r="A33" s="149">
        <v>8.0</v>
      </c>
      <c r="B33" s="150">
        <v>45964.0</v>
      </c>
      <c r="C33" s="5">
        <v>2.0</v>
      </c>
      <c r="D33" s="169" t="s">
        <v>427</v>
      </c>
      <c r="E33" s="20"/>
      <c r="F33" s="20"/>
      <c r="G33" s="20"/>
      <c r="H33" s="20"/>
      <c r="I33" s="20"/>
      <c r="J33" s="20"/>
      <c r="K33" s="20"/>
      <c r="L33" s="23"/>
      <c r="M33" s="170"/>
      <c r="N33" s="20"/>
      <c r="O33" s="20"/>
      <c r="P33" s="20"/>
      <c r="Q33" s="20"/>
      <c r="R33" s="20"/>
      <c r="S33" s="20"/>
      <c r="T33" s="23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>
      <c r="A34" s="149">
        <v>9.0</v>
      </c>
      <c r="B34" s="150">
        <v>45967.0</v>
      </c>
      <c r="C34" s="5">
        <v>2.0</v>
      </c>
      <c r="D34" s="169" t="s">
        <v>428</v>
      </c>
      <c r="E34" s="20"/>
      <c r="F34" s="20"/>
      <c r="G34" s="20"/>
      <c r="H34" s="20"/>
      <c r="I34" s="20"/>
      <c r="J34" s="20"/>
      <c r="K34" s="20"/>
      <c r="L34" s="23"/>
      <c r="M34" s="170"/>
      <c r="N34" s="20"/>
      <c r="O34" s="20"/>
      <c r="P34" s="20"/>
      <c r="Q34" s="20"/>
      <c r="R34" s="20"/>
      <c r="S34" s="20"/>
      <c r="T34" s="23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>
      <c r="A35" s="149">
        <v>10.0</v>
      </c>
      <c r="B35" s="150">
        <v>45971.0</v>
      </c>
      <c r="C35" s="151">
        <v>2.0</v>
      </c>
      <c r="D35" s="152" t="s">
        <v>429</v>
      </c>
      <c r="E35" s="154"/>
      <c r="F35" s="154"/>
      <c r="G35" s="154"/>
      <c r="H35" s="154"/>
      <c r="I35" s="154"/>
      <c r="J35" s="154"/>
      <c r="K35" s="154"/>
      <c r="L35" s="155"/>
      <c r="M35" s="156"/>
      <c r="N35" s="154"/>
      <c r="O35" s="154"/>
      <c r="P35" s="154"/>
      <c r="Q35" s="154"/>
      <c r="R35" s="154"/>
      <c r="S35" s="154"/>
      <c r="T35" s="155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>
      <c r="A36" s="149">
        <v>11.0</v>
      </c>
      <c r="B36" s="150">
        <v>45974.0</v>
      </c>
      <c r="C36" s="151">
        <v>2.0</v>
      </c>
      <c r="D36" s="157" t="s">
        <v>430</v>
      </c>
      <c r="E36" s="159"/>
      <c r="F36" s="159"/>
      <c r="G36" s="159"/>
      <c r="H36" s="159"/>
      <c r="I36" s="159"/>
      <c r="J36" s="159"/>
      <c r="K36" s="159"/>
      <c r="L36" s="160"/>
      <c r="M36" s="156"/>
      <c r="N36" s="154"/>
      <c r="O36" s="154"/>
      <c r="P36" s="154"/>
      <c r="Q36" s="154"/>
      <c r="R36" s="154"/>
      <c r="S36" s="154"/>
      <c r="T36" s="155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>
      <c r="A37" s="149">
        <v>12.0</v>
      </c>
      <c r="B37" s="150">
        <v>45978.0</v>
      </c>
      <c r="C37" s="151">
        <v>2.0</v>
      </c>
      <c r="D37" s="157" t="s">
        <v>431</v>
      </c>
      <c r="E37" s="159"/>
      <c r="F37" s="159"/>
      <c r="G37" s="159"/>
      <c r="H37" s="159"/>
      <c r="I37" s="159"/>
      <c r="J37" s="159"/>
      <c r="K37" s="159"/>
      <c r="L37" s="160"/>
      <c r="M37" s="156"/>
      <c r="N37" s="154"/>
      <c r="O37" s="154"/>
      <c r="P37" s="154"/>
      <c r="Q37" s="154"/>
      <c r="R37" s="154"/>
      <c r="S37" s="154"/>
      <c r="T37" s="155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>
      <c r="A38" s="149"/>
      <c r="B38" s="172" t="s">
        <v>166</v>
      </c>
      <c r="C38" s="165">
        <v>14.0</v>
      </c>
      <c r="D38" s="293"/>
      <c r="E38" s="293"/>
      <c r="F38" s="293"/>
      <c r="G38" s="293"/>
      <c r="H38" s="293"/>
      <c r="I38" s="293"/>
      <c r="J38" s="293"/>
      <c r="K38" s="293"/>
      <c r="L38" s="293"/>
      <c r="M38" s="173"/>
      <c r="N38" s="173"/>
      <c r="O38" s="173"/>
      <c r="P38" s="173"/>
      <c r="Q38" s="173"/>
      <c r="R38" s="173"/>
      <c r="S38" s="173"/>
      <c r="T38" s="173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>
      <c r="A39" s="149">
        <v>13.0</v>
      </c>
      <c r="B39" s="150">
        <v>45981.0</v>
      </c>
      <c r="C39" s="151">
        <v>2.0</v>
      </c>
      <c r="D39" s="169" t="s">
        <v>432</v>
      </c>
      <c r="E39" s="20"/>
      <c r="F39" s="20"/>
      <c r="G39" s="20"/>
      <c r="H39" s="20"/>
      <c r="I39" s="20"/>
      <c r="J39" s="20"/>
      <c r="K39" s="20"/>
      <c r="L39" s="23"/>
      <c r="M39" s="170"/>
      <c r="N39" s="20"/>
      <c r="O39" s="20"/>
      <c r="P39" s="20"/>
      <c r="Q39" s="20"/>
      <c r="R39" s="20"/>
      <c r="S39" s="20"/>
      <c r="T39" s="23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>
      <c r="A40" s="149">
        <v>14.0</v>
      </c>
      <c r="B40" s="150">
        <v>45985.0</v>
      </c>
      <c r="C40" s="5">
        <v>2.0</v>
      </c>
      <c r="D40" s="169" t="s">
        <v>433</v>
      </c>
      <c r="E40" s="20"/>
      <c r="F40" s="20"/>
      <c r="G40" s="20"/>
      <c r="H40" s="20"/>
      <c r="I40" s="20"/>
      <c r="J40" s="20"/>
      <c r="K40" s="20"/>
      <c r="L40" s="23"/>
      <c r="M40" s="170"/>
      <c r="N40" s="20"/>
      <c r="O40" s="20"/>
      <c r="P40" s="20"/>
      <c r="Q40" s="20"/>
      <c r="R40" s="20"/>
      <c r="S40" s="20"/>
      <c r="T40" s="23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>
      <c r="A41" s="149">
        <v>15.0</v>
      </c>
      <c r="B41" s="150">
        <v>45988.0</v>
      </c>
      <c r="C41" s="5">
        <v>2.0</v>
      </c>
      <c r="D41" s="169" t="s">
        <v>434</v>
      </c>
      <c r="E41" s="20"/>
      <c r="F41" s="20"/>
      <c r="G41" s="20"/>
      <c r="H41" s="20"/>
      <c r="I41" s="20"/>
      <c r="J41" s="20"/>
      <c r="K41" s="20"/>
      <c r="L41" s="23"/>
      <c r="M41" s="156"/>
      <c r="N41" s="154"/>
      <c r="O41" s="154"/>
      <c r="P41" s="154"/>
      <c r="Q41" s="154"/>
      <c r="R41" s="154"/>
      <c r="S41" s="154"/>
      <c r="T41" s="155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>
      <c r="A42" s="149">
        <v>16.0</v>
      </c>
      <c r="B42" s="150">
        <v>45990.0</v>
      </c>
      <c r="C42" s="5">
        <v>2.0</v>
      </c>
      <c r="D42" s="152" t="s">
        <v>435</v>
      </c>
      <c r="E42" s="154"/>
      <c r="F42" s="154"/>
      <c r="G42" s="154"/>
      <c r="H42" s="154"/>
      <c r="I42" s="154"/>
      <c r="J42" s="154"/>
      <c r="K42" s="154"/>
      <c r="L42" s="155"/>
      <c r="M42" s="161"/>
      <c r="N42" s="159"/>
      <c r="O42" s="159"/>
      <c r="P42" s="159"/>
      <c r="Q42" s="159"/>
      <c r="R42" s="159"/>
      <c r="S42" s="159"/>
      <c r="T42" s="160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>
      <c r="A43" s="149">
        <v>17.0</v>
      </c>
      <c r="B43" s="150">
        <v>45992.0</v>
      </c>
      <c r="C43" s="5">
        <v>2.0</v>
      </c>
      <c r="D43" s="157" t="s">
        <v>436</v>
      </c>
      <c r="E43" s="159"/>
      <c r="F43" s="159"/>
      <c r="G43" s="159"/>
      <c r="H43" s="159"/>
      <c r="I43" s="159"/>
      <c r="J43" s="159"/>
      <c r="K43" s="159"/>
      <c r="L43" s="160"/>
      <c r="M43" s="161"/>
      <c r="N43" s="159"/>
      <c r="O43" s="159"/>
      <c r="P43" s="159"/>
      <c r="Q43" s="159"/>
      <c r="R43" s="159"/>
      <c r="S43" s="159"/>
      <c r="T43" s="160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</row>
    <row r="44">
      <c r="A44" s="149">
        <v>18.0</v>
      </c>
      <c r="B44" s="175">
        <v>45995.0</v>
      </c>
      <c r="C44" s="5">
        <v>2.0</v>
      </c>
      <c r="D44" s="169" t="s">
        <v>437</v>
      </c>
      <c r="E44" s="20"/>
      <c r="F44" s="20"/>
      <c r="G44" s="20"/>
      <c r="H44" s="20"/>
      <c r="I44" s="20"/>
      <c r="J44" s="20"/>
      <c r="K44" s="20"/>
      <c r="L44" s="23"/>
      <c r="M44" s="170"/>
      <c r="N44" s="20"/>
      <c r="O44" s="20"/>
      <c r="P44" s="20"/>
      <c r="Q44" s="20"/>
      <c r="R44" s="20"/>
      <c r="S44" s="20"/>
      <c r="T44" s="23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</row>
    <row r="45">
      <c r="A45" s="149">
        <v>19.0</v>
      </c>
      <c r="B45" s="175">
        <v>45999.0</v>
      </c>
      <c r="C45" s="5">
        <v>2.0</v>
      </c>
      <c r="D45" s="169" t="s">
        <v>438</v>
      </c>
      <c r="E45" s="20"/>
      <c r="F45" s="20"/>
      <c r="G45" s="20"/>
      <c r="H45" s="20"/>
      <c r="I45" s="20"/>
      <c r="J45" s="20"/>
      <c r="K45" s="20"/>
      <c r="L45" s="23"/>
      <c r="M45" s="170"/>
      <c r="N45" s="20"/>
      <c r="O45" s="20"/>
      <c r="P45" s="20"/>
      <c r="Q45" s="20"/>
      <c r="R45" s="20"/>
      <c r="S45" s="20"/>
      <c r="T45" s="23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</row>
    <row r="46">
      <c r="A46" s="149">
        <v>20.0</v>
      </c>
      <c r="B46" s="175">
        <v>46002.0</v>
      </c>
      <c r="C46" s="5">
        <v>2.0</v>
      </c>
      <c r="D46" s="169" t="s">
        <v>439</v>
      </c>
      <c r="E46" s="20"/>
      <c r="F46" s="20"/>
      <c r="G46" s="20"/>
      <c r="H46" s="20"/>
      <c r="I46" s="20"/>
      <c r="J46" s="20"/>
      <c r="K46" s="20"/>
      <c r="L46" s="23"/>
      <c r="M46" s="170"/>
      <c r="N46" s="20"/>
      <c r="O46" s="20"/>
      <c r="P46" s="20"/>
      <c r="Q46" s="20"/>
      <c r="R46" s="20"/>
      <c r="S46" s="20"/>
      <c r="T46" s="23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</row>
    <row r="47">
      <c r="A47" s="149"/>
      <c r="B47" s="176" t="s">
        <v>186</v>
      </c>
      <c r="C47" s="165">
        <v>16.0</v>
      </c>
      <c r="D47" s="177"/>
      <c r="E47" s="177"/>
      <c r="F47" s="177"/>
      <c r="G47" s="177"/>
      <c r="H47" s="177"/>
      <c r="I47" s="177"/>
      <c r="J47" s="177"/>
      <c r="K47" s="177"/>
      <c r="L47" s="177"/>
      <c r="M47" s="178"/>
      <c r="N47" s="178"/>
      <c r="O47" s="178"/>
      <c r="P47" s="178"/>
      <c r="Q47" s="178"/>
      <c r="R47" s="178"/>
      <c r="S47" s="178"/>
      <c r="T47" s="178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</row>
    <row r="48">
      <c r="A48" s="149">
        <v>21.0</v>
      </c>
      <c r="B48" s="175">
        <v>46006.0</v>
      </c>
      <c r="C48" s="5">
        <v>2.0</v>
      </c>
      <c r="D48" s="169" t="s">
        <v>440</v>
      </c>
      <c r="E48" s="20"/>
      <c r="F48" s="20"/>
      <c r="G48" s="20"/>
      <c r="H48" s="20"/>
      <c r="I48" s="20"/>
      <c r="J48" s="20"/>
      <c r="K48" s="20"/>
      <c r="L48" s="23"/>
      <c r="M48" s="170"/>
      <c r="N48" s="20"/>
      <c r="O48" s="20"/>
      <c r="P48" s="20"/>
      <c r="Q48" s="20"/>
      <c r="R48" s="20"/>
      <c r="S48" s="20"/>
      <c r="T48" s="23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</row>
    <row r="49">
      <c r="A49" s="149">
        <v>22.0</v>
      </c>
      <c r="B49" s="175">
        <v>46009.0</v>
      </c>
      <c r="C49" s="5">
        <v>2.0</v>
      </c>
      <c r="D49" s="169" t="s">
        <v>441</v>
      </c>
      <c r="E49" s="20"/>
      <c r="F49" s="20"/>
      <c r="G49" s="20"/>
      <c r="H49" s="20"/>
      <c r="I49" s="20"/>
      <c r="J49" s="20"/>
      <c r="K49" s="20"/>
      <c r="L49" s="23"/>
      <c r="M49" s="170"/>
      <c r="N49" s="20"/>
      <c r="O49" s="20"/>
      <c r="P49" s="20"/>
      <c r="Q49" s="20"/>
      <c r="R49" s="20"/>
      <c r="S49" s="20"/>
      <c r="T49" s="23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</row>
    <row r="50">
      <c r="A50" s="149"/>
      <c r="B50" s="342" t="s">
        <v>442</v>
      </c>
      <c r="C50" s="165">
        <v>4.0</v>
      </c>
      <c r="D50" s="177"/>
      <c r="E50" s="177"/>
      <c r="F50" s="177"/>
      <c r="G50" s="177"/>
      <c r="H50" s="177"/>
      <c r="I50" s="177"/>
      <c r="J50" s="177"/>
      <c r="K50" s="177"/>
      <c r="L50" s="177"/>
      <c r="M50" s="178"/>
      <c r="N50" s="178"/>
      <c r="O50" s="178"/>
      <c r="P50" s="178"/>
      <c r="Q50" s="178"/>
      <c r="R50" s="178"/>
      <c r="S50" s="178"/>
      <c r="T50" s="178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</row>
    <row r="51">
      <c r="A51" s="149">
        <v>23.0</v>
      </c>
      <c r="B51" s="175">
        <v>46048.0</v>
      </c>
      <c r="C51" s="5">
        <v>2.0</v>
      </c>
      <c r="D51" s="169" t="s">
        <v>443</v>
      </c>
      <c r="E51" s="20"/>
      <c r="F51" s="20"/>
      <c r="G51" s="20"/>
      <c r="H51" s="20"/>
      <c r="I51" s="20"/>
      <c r="J51" s="20"/>
      <c r="K51" s="20"/>
      <c r="L51" s="23"/>
      <c r="M51" s="170"/>
      <c r="N51" s="20"/>
      <c r="O51" s="20"/>
      <c r="P51" s="20"/>
      <c r="Q51" s="20"/>
      <c r="R51" s="20"/>
      <c r="S51" s="20"/>
      <c r="T51" s="23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</row>
    <row r="52">
      <c r="A52" s="149">
        <v>24.0</v>
      </c>
      <c r="B52" s="175">
        <v>46051.0</v>
      </c>
      <c r="C52" s="5">
        <v>2.0</v>
      </c>
      <c r="D52" s="169" t="s">
        <v>444</v>
      </c>
      <c r="E52" s="20"/>
      <c r="F52" s="20"/>
      <c r="G52" s="20"/>
      <c r="H52" s="20"/>
      <c r="I52" s="20"/>
      <c r="J52" s="20"/>
      <c r="K52" s="20"/>
      <c r="L52" s="23"/>
      <c r="M52" s="170"/>
      <c r="N52" s="20"/>
      <c r="O52" s="20"/>
      <c r="P52" s="20"/>
      <c r="Q52" s="20"/>
      <c r="R52" s="20"/>
      <c r="S52" s="20"/>
      <c r="T52" s="23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</row>
    <row r="53">
      <c r="A53" s="149">
        <v>25.0</v>
      </c>
      <c r="B53" s="175">
        <v>46055.0</v>
      </c>
      <c r="C53" s="5">
        <v>2.0</v>
      </c>
      <c r="D53" s="169" t="s">
        <v>445</v>
      </c>
      <c r="E53" s="20"/>
      <c r="F53" s="20"/>
      <c r="G53" s="20"/>
      <c r="H53" s="20"/>
      <c r="I53" s="20"/>
      <c r="J53" s="20"/>
      <c r="K53" s="20"/>
      <c r="L53" s="23"/>
      <c r="M53" s="170"/>
      <c r="N53" s="20"/>
      <c r="O53" s="20"/>
      <c r="P53" s="20"/>
      <c r="Q53" s="20"/>
      <c r="R53" s="20"/>
      <c r="S53" s="20"/>
      <c r="T53" s="23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</row>
    <row r="54">
      <c r="A54" s="149">
        <v>26.0</v>
      </c>
      <c r="B54" s="175">
        <v>46058.0</v>
      </c>
      <c r="C54" s="5">
        <v>2.0</v>
      </c>
      <c r="D54" s="169" t="s">
        <v>446</v>
      </c>
      <c r="E54" s="20"/>
      <c r="F54" s="20"/>
      <c r="G54" s="20"/>
      <c r="H54" s="20"/>
      <c r="I54" s="20"/>
      <c r="J54" s="20"/>
      <c r="K54" s="20"/>
      <c r="L54" s="23"/>
      <c r="M54" s="170"/>
      <c r="N54" s="20"/>
      <c r="O54" s="20"/>
      <c r="P54" s="20"/>
      <c r="Q54" s="20"/>
      <c r="R54" s="20"/>
      <c r="S54" s="20"/>
      <c r="T54" s="23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</row>
    <row r="55">
      <c r="A55" s="149">
        <v>27.0</v>
      </c>
      <c r="B55" s="175">
        <v>46062.0</v>
      </c>
      <c r="C55" s="5">
        <v>2.0</v>
      </c>
      <c r="D55" s="169" t="s">
        <v>447</v>
      </c>
      <c r="E55" s="20"/>
      <c r="F55" s="20"/>
      <c r="G55" s="20"/>
      <c r="H55" s="20"/>
      <c r="I55" s="20"/>
      <c r="J55" s="20"/>
      <c r="K55" s="20"/>
      <c r="L55" s="23"/>
      <c r="M55" s="170"/>
      <c r="N55" s="20"/>
      <c r="O55" s="20"/>
      <c r="P55" s="20"/>
      <c r="Q55" s="20"/>
      <c r="R55" s="20"/>
      <c r="S55" s="20"/>
      <c r="T55" s="23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</row>
    <row r="56">
      <c r="A56" s="149">
        <v>28.0</v>
      </c>
      <c r="B56" s="175">
        <v>46065.0</v>
      </c>
      <c r="C56" s="5">
        <v>2.0</v>
      </c>
      <c r="D56" s="169" t="s">
        <v>448</v>
      </c>
      <c r="E56" s="20"/>
      <c r="F56" s="20"/>
      <c r="G56" s="20"/>
      <c r="H56" s="20"/>
      <c r="I56" s="20"/>
      <c r="J56" s="20"/>
      <c r="K56" s="20"/>
      <c r="L56" s="23"/>
      <c r="M56" s="170"/>
      <c r="N56" s="20"/>
      <c r="O56" s="20"/>
      <c r="P56" s="20"/>
      <c r="Q56" s="20"/>
      <c r="R56" s="20"/>
      <c r="S56" s="20"/>
      <c r="T56" s="23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</row>
    <row r="57">
      <c r="A57" s="149">
        <v>29.0</v>
      </c>
      <c r="B57" s="175">
        <v>46069.0</v>
      </c>
      <c r="C57" s="5">
        <v>2.0</v>
      </c>
      <c r="D57" s="169" t="s">
        <v>449</v>
      </c>
      <c r="E57" s="20"/>
      <c r="F57" s="20"/>
      <c r="G57" s="20"/>
      <c r="H57" s="20"/>
      <c r="I57" s="20"/>
      <c r="J57" s="20"/>
      <c r="K57" s="20"/>
      <c r="L57" s="23"/>
      <c r="M57" s="170"/>
      <c r="N57" s="20"/>
      <c r="O57" s="20"/>
      <c r="P57" s="20"/>
      <c r="Q57" s="20"/>
      <c r="R57" s="20"/>
      <c r="S57" s="20"/>
      <c r="T57" s="23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</row>
    <row r="58">
      <c r="A58" s="149"/>
      <c r="B58" s="176" t="s">
        <v>450</v>
      </c>
      <c r="C58" s="165">
        <v>14.0</v>
      </c>
      <c r="D58" s="177"/>
      <c r="E58" s="177"/>
      <c r="F58" s="177"/>
      <c r="G58" s="177"/>
      <c r="H58" s="177"/>
      <c r="I58" s="177"/>
      <c r="J58" s="177"/>
      <c r="K58" s="177"/>
      <c r="L58" s="177"/>
      <c r="M58" s="178"/>
      <c r="N58" s="178"/>
      <c r="O58" s="178"/>
      <c r="P58" s="178"/>
      <c r="Q58" s="178"/>
      <c r="R58" s="178"/>
      <c r="S58" s="178"/>
      <c r="T58" s="178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</row>
    <row r="59">
      <c r="A59" s="149">
        <v>30.0</v>
      </c>
      <c r="B59" s="175">
        <v>46072.0</v>
      </c>
      <c r="C59" s="5">
        <v>2.0</v>
      </c>
      <c r="D59" s="169" t="s">
        <v>451</v>
      </c>
      <c r="E59" s="20"/>
      <c r="F59" s="20"/>
      <c r="G59" s="20"/>
      <c r="H59" s="20"/>
      <c r="I59" s="20"/>
      <c r="J59" s="20"/>
      <c r="K59" s="20"/>
      <c r="L59" s="23"/>
      <c r="M59" s="170"/>
      <c r="N59" s="20"/>
      <c r="O59" s="20"/>
      <c r="P59" s="20"/>
      <c r="Q59" s="20"/>
      <c r="R59" s="20"/>
      <c r="S59" s="20"/>
      <c r="T59" s="23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</row>
    <row r="60">
      <c r="A60" s="149">
        <v>31.0</v>
      </c>
      <c r="B60" s="175">
        <v>46076.0</v>
      </c>
      <c r="C60" s="5">
        <v>2.0</v>
      </c>
      <c r="D60" s="169" t="s">
        <v>452</v>
      </c>
      <c r="E60" s="20"/>
      <c r="F60" s="20"/>
      <c r="G60" s="20"/>
      <c r="H60" s="20"/>
      <c r="I60" s="20"/>
      <c r="J60" s="20"/>
      <c r="K60" s="20"/>
      <c r="L60" s="23"/>
      <c r="M60" s="170"/>
      <c r="N60" s="20"/>
      <c r="O60" s="20"/>
      <c r="P60" s="20"/>
      <c r="Q60" s="20"/>
      <c r="R60" s="20"/>
      <c r="S60" s="20"/>
      <c r="T60" s="23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</row>
    <row r="61">
      <c r="A61" s="149">
        <v>32.0</v>
      </c>
      <c r="B61" s="175">
        <v>46079.0</v>
      </c>
      <c r="C61" s="5">
        <v>2.0</v>
      </c>
      <c r="D61" s="169" t="s">
        <v>453</v>
      </c>
      <c r="E61" s="20"/>
      <c r="F61" s="20"/>
      <c r="G61" s="20"/>
      <c r="H61" s="20"/>
      <c r="I61" s="20"/>
      <c r="J61" s="20"/>
      <c r="K61" s="20"/>
      <c r="L61" s="23"/>
      <c r="M61" s="170"/>
      <c r="N61" s="20"/>
      <c r="O61" s="20"/>
      <c r="P61" s="20"/>
      <c r="Q61" s="20"/>
      <c r="R61" s="20"/>
      <c r="S61" s="20"/>
      <c r="T61" s="23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</row>
    <row r="62">
      <c r="A62" s="149">
        <v>33.0</v>
      </c>
      <c r="B62" s="175">
        <v>46083.0</v>
      </c>
      <c r="C62" s="5">
        <v>2.0</v>
      </c>
      <c r="D62" s="169" t="s">
        <v>454</v>
      </c>
      <c r="E62" s="20"/>
      <c r="F62" s="20"/>
      <c r="G62" s="20"/>
      <c r="H62" s="20"/>
      <c r="I62" s="20"/>
      <c r="J62" s="20"/>
      <c r="K62" s="20"/>
      <c r="L62" s="23"/>
      <c r="M62" s="170"/>
      <c r="N62" s="20"/>
      <c r="O62" s="20"/>
      <c r="P62" s="20"/>
      <c r="Q62" s="20"/>
      <c r="R62" s="20"/>
      <c r="S62" s="20"/>
      <c r="T62" s="23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</row>
    <row r="63">
      <c r="A63" s="149">
        <v>34.0</v>
      </c>
      <c r="B63" s="175">
        <v>46086.0</v>
      </c>
      <c r="C63" s="5">
        <v>2.0</v>
      </c>
      <c r="D63" s="169" t="s">
        <v>455</v>
      </c>
      <c r="E63" s="20"/>
      <c r="F63" s="20"/>
      <c r="G63" s="20"/>
      <c r="H63" s="20"/>
      <c r="I63" s="20"/>
      <c r="J63" s="20"/>
      <c r="K63" s="20"/>
      <c r="L63" s="23"/>
      <c r="M63" s="170"/>
      <c r="N63" s="20"/>
      <c r="O63" s="20"/>
      <c r="P63" s="20"/>
      <c r="Q63" s="20"/>
      <c r="R63" s="20"/>
      <c r="S63" s="20"/>
      <c r="T63" s="23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</row>
    <row r="64">
      <c r="A64" s="149">
        <v>35.0</v>
      </c>
      <c r="B64" s="175">
        <v>46090.0</v>
      </c>
      <c r="C64" s="5">
        <v>2.0</v>
      </c>
      <c r="D64" s="169" t="s">
        <v>456</v>
      </c>
      <c r="E64" s="20"/>
      <c r="F64" s="20"/>
      <c r="G64" s="20"/>
      <c r="H64" s="20"/>
      <c r="I64" s="20"/>
      <c r="J64" s="20"/>
      <c r="K64" s="20"/>
      <c r="L64" s="23"/>
      <c r="M64" s="170"/>
      <c r="N64" s="20"/>
      <c r="O64" s="20"/>
      <c r="P64" s="20"/>
      <c r="Q64" s="20"/>
      <c r="R64" s="20"/>
      <c r="S64" s="20"/>
      <c r="T64" s="23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</row>
    <row r="65">
      <c r="A65" s="149">
        <v>36.0</v>
      </c>
      <c r="B65" s="175">
        <v>46093.0</v>
      </c>
      <c r="C65" s="5">
        <v>2.0</v>
      </c>
      <c r="D65" s="169" t="s">
        <v>457</v>
      </c>
      <c r="E65" s="20"/>
      <c r="F65" s="20"/>
      <c r="G65" s="20"/>
      <c r="H65" s="20"/>
      <c r="I65" s="20"/>
      <c r="J65" s="20"/>
      <c r="K65" s="20"/>
      <c r="L65" s="23"/>
      <c r="M65" s="170"/>
      <c r="N65" s="20"/>
      <c r="O65" s="20"/>
      <c r="P65" s="20"/>
      <c r="Q65" s="20"/>
      <c r="R65" s="20"/>
      <c r="S65" s="20"/>
      <c r="T65" s="23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</row>
    <row r="66">
      <c r="A66" s="149">
        <v>37.0</v>
      </c>
      <c r="B66" s="175">
        <v>46097.0</v>
      </c>
      <c r="C66" s="5">
        <v>2.0</v>
      </c>
      <c r="D66" s="169" t="s">
        <v>458</v>
      </c>
      <c r="E66" s="20"/>
      <c r="F66" s="20"/>
      <c r="G66" s="20"/>
      <c r="H66" s="20"/>
      <c r="I66" s="20"/>
      <c r="J66" s="20"/>
      <c r="K66" s="20"/>
      <c r="L66" s="23"/>
      <c r="M66" s="170"/>
      <c r="N66" s="20"/>
      <c r="O66" s="20"/>
      <c r="P66" s="20"/>
      <c r="Q66" s="20"/>
      <c r="R66" s="20"/>
      <c r="S66" s="20"/>
      <c r="T66" s="23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</row>
    <row r="67">
      <c r="A67" s="149">
        <v>38.0</v>
      </c>
      <c r="B67" s="175">
        <v>46100.0</v>
      </c>
      <c r="C67" s="5">
        <v>2.0</v>
      </c>
      <c r="D67" s="169" t="s">
        <v>459</v>
      </c>
      <c r="E67" s="20"/>
      <c r="F67" s="20"/>
      <c r="G67" s="20"/>
      <c r="H67" s="20"/>
      <c r="I67" s="20"/>
      <c r="J67" s="20"/>
      <c r="K67" s="20"/>
      <c r="L67" s="23"/>
      <c r="M67" s="170"/>
      <c r="N67" s="20"/>
      <c r="O67" s="20"/>
      <c r="P67" s="20"/>
      <c r="Q67" s="20"/>
      <c r="R67" s="20"/>
      <c r="S67" s="20"/>
      <c r="T67" s="23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</row>
    <row r="68">
      <c r="A68" s="149"/>
      <c r="B68" s="175"/>
      <c r="C68" s="165">
        <v>18.0</v>
      </c>
      <c r="D68" s="177"/>
      <c r="E68" s="177"/>
      <c r="F68" s="177"/>
      <c r="G68" s="177"/>
      <c r="H68" s="177"/>
      <c r="I68" s="177"/>
      <c r="J68" s="177"/>
      <c r="K68" s="177"/>
      <c r="L68" s="177"/>
      <c r="M68" s="178"/>
      <c r="N68" s="178"/>
      <c r="O68" s="178"/>
      <c r="P68" s="178"/>
      <c r="Q68" s="178"/>
      <c r="R68" s="178"/>
      <c r="S68" s="178"/>
      <c r="T68" s="178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</row>
    <row r="69">
      <c r="A69" s="149">
        <v>39.0</v>
      </c>
      <c r="B69" s="175">
        <v>46104.0</v>
      </c>
      <c r="C69" s="5">
        <v>2.0</v>
      </c>
      <c r="D69" s="169" t="s">
        <v>460</v>
      </c>
      <c r="E69" s="20"/>
      <c r="F69" s="20"/>
      <c r="G69" s="20"/>
      <c r="H69" s="20"/>
      <c r="I69" s="20"/>
      <c r="J69" s="20"/>
      <c r="K69" s="20"/>
      <c r="L69" s="23"/>
      <c r="M69" s="170"/>
      <c r="N69" s="20"/>
      <c r="O69" s="20"/>
      <c r="P69" s="20"/>
      <c r="Q69" s="20"/>
      <c r="R69" s="20"/>
      <c r="S69" s="20"/>
      <c r="T69" s="23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</row>
    <row r="70">
      <c r="A70" s="149">
        <v>40.0</v>
      </c>
      <c r="B70" s="175">
        <v>46107.0</v>
      </c>
      <c r="C70" s="5">
        <v>2.0</v>
      </c>
      <c r="D70" s="169" t="s">
        <v>461</v>
      </c>
      <c r="E70" s="20"/>
      <c r="F70" s="20"/>
      <c r="G70" s="20"/>
      <c r="H70" s="20"/>
      <c r="I70" s="20"/>
      <c r="J70" s="20"/>
      <c r="K70" s="20"/>
      <c r="L70" s="23"/>
      <c r="M70" s="170"/>
      <c r="N70" s="20"/>
      <c r="O70" s="20"/>
      <c r="P70" s="20"/>
      <c r="Q70" s="20"/>
      <c r="R70" s="20"/>
      <c r="S70" s="20"/>
      <c r="T70" s="23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</row>
    <row r="71">
      <c r="A71" s="149">
        <v>41.0</v>
      </c>
      <c r="B71" s="175">
        <v>46111.0</v>
      </c>
      <c r="C71" s="5">
        <v>2.0</v>
      </c>
      <c r="D71" s="169" t="s">
        <v>462</v>
      </c>
      <c r="E71" s="20"/>
      <c r="F71" s="20"/>
      <c r="G71" s="20"/>
      <c r="H71" s="20"/>
      <c r="I71" s="20"/>
      <c r="J71" s="20"/>
      <c r="K71" s="20"/>
      <c r="L71" s="23"/>
      <c r="M71" s="170"/>
      <c r="N71" s="20"/>
      <c r="O71" s="20"/>
      <c r="P71" s="20"/>
      <c r="Q71" s="20"/>
      <c r="R71" s="20"/>
      <c r="S71" s="20"/>
      <c r="T71" s="23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</row>
    <row r="72">
      <c r="A72" s="149">
        <v>42.0</v>
      </c>
      <c r="B72" s="175">
        <v>46114.0</v>
      </c>
      <c r="C72" s="5">
        <v>2.0</v>
      </c>
      <c r="D72" s="169" t="s">
        <v>463</v>
      </c>
      <c r="E72" s="20"/>
      <c r="F72" s="20"/>
      <c r="G72" s="20"/>
      <c r="H72" s="20"/>
      <c r="I72" s="20"/>
      <c r="J72" s="20"/>
      <c r="K72" s="20"/>
      <c r="L72" s="23"/>
      <c r="M72" s="170"/>
      <c r="N72" s="20"/>
      <c r="O72" s="20"/>
      <c r="P72" s="20"/>
      <c r="Q72" s="20"/>
      <c r="R72" s="20"/>
      <c r="S72" s="20"/>
      <c r="T72" s="23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</row>
    <row r="73">
      <c r="A73" s="149">
        <v>43.0</v>
      </c>
      <c r="B73" s="175">
        <v>46118.0</v>
      </c>
      <c r="C73" s="5">
        <v>2.0</v>
      </c>
      <c r="D73" s="169" t="s">
        <v>464</v>
      </c>
      <c r="E73" s="20"/>
      <c r="F73" s="20"/>
      <c r="G73" s="20"/>
      <c r="H73" s="20"/>
      <c r="I73" s="20"/>
      <c r="J73" s="20"/>
      <c r="K73" s="20"/>
      <c r="L73" s="23"/>
      <c r="M73" s="170"/>
      <c r="N73" s="20"/>
      <c r="O73" s="20"/>
      <c r="P73" s="20"/>
      <c r="Q73" s="20"/>
      <c r="R73" s="20"/>
      <c r="S73" s="20"/>
      <c r="T73" s="23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</row>
    <row r="74">
      <c r="A74" s="149">
        <v>44.0</v>
      </c>
      <c r="B74" s="175">
        <v>46121.0</v>
      </c>
      <c r="C74" s="5">
        <v>2.0</v>
      </c>
      <c r="D74" s="169" t="s">
        <v>465</v>
      </c>
      <c r="E74" s="20"/>
      <c r="F74" s="20"/>
      <c r="G74" s="20"/>
      <c r="H74" s="20"/>
      <c r="I74" s="20"/>
      <c r="J74" s="20"/>
      <c r="K74" s="20"/>
      <c r="L74" s="23"/>
      <c r="M74" s="170"/>
      <c r="N74" s="20"/>
      <c r="O74" s="20"/>
      <c r="P74" s="20"/>
      <c r="Q74" s="20"/>
      <c r="R74" s="20"/>
      <c r="S74" s="20"/>
      <c r="T74" s="23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</row>
    <row r="75">
      <c r="A75" s="149">
        <v>45.0</v>
      </c>
      <c r="B75" s="175">
        <v>46125.0</v>
      </c>
      <c r="C75" s="5">
        <v>2.0</v>
      </c>
      <c r="D75" s="169" t="s">
        <v>466</v>
      </c>
      <c r="E75" s="20"/>
      <c r="F75" s="20"/>
      <c r="G75" s="20"/>
      <c r="H75" s="20"/>
      <c r="I75" s="20"/>
      <c r="J75" s="20"/>
      <c r="K75" s="20"/>
      <c r="L75" s="23"/>
      <c r="M75" s="170"/>
      <c r="N75" s="20"/>
      <c r="O75" s="20"/>
      <c r="P75" s="20"/>
      <c r="Q75" s="20"/>
      <c r="R75" s="20"/>
      <c r="S75" s="20"/>
      <c r="T75" s="23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</row>
    <row r="76">
      <c r="A76" s="149">
        <v>46.0</v>
      </c>
      <c r="B76" s="175">
        <v>46128.0</v>
      </c>
      <c r="C76" s="5">
        <v>2.0</v>
      </c>
      <c r="D76" s="169" t="s">
        <v>467</v>
      </c>
      <c r="E76" s="20"/>
      <c r="F76" s="20"/>
      <c r="G76" s="20"/>
      <c r="H76" s="20"/>
      <c r="I76" s="20"/>
      <c r="J76" s="20"/>
      <c r="K76" s="20"/>
      <c r="L76" s="23"/>
      <c r="M76" s="170"/>
      <c r="N76" s="20"/>
      <c r="O76" s="20"/>
      <c r="P76" s="20"/>
      <c r="Q76" s="20"/>
      <c r="R76" s="20"/>
      <c r="S76" s="20"/>
      <c r="T76" s="23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</row>
    <row r="77">
      <c r="A77" s="4"/>
      <c r="B77" s="179"/>
      <c r="C77" s="1"/>
      <c r="D77" s="170"/>
      <c r="E77" s="20"/>
      <c r="F77" s="20"/>
      <c r="G77" s="20"/>
      <c r="H77" s="20"/>
      <c r="I77" s="20"/>
      <c r="J77" s="20"/>
      <c r="K77" s="20"/>
      <c r="L77" s="23"/>
      <c r="M77" s="170"/>
      <c r="N77" s="20"/>
      <c r="O77" s="20"/>
      <c r="P77" s="20"/>
      <c r="Q77" s="20"/>
      <c r="R77" s="20"/>
      <c r="S77" s="20"/>
      <c r="T77" s="23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</row>
    <row r="78">
      <c r="A78" s="4"/>
      <c r="B78" s="179"/>
      <c r="C78" s="5">
        <v>2.0</v>
      </c>
      <c r="D78" s="169" t="s">
        <v>66</v>
      </c>
      <c r="E78" s="20"/>
      <c r="F78" s="20"/>
      <c r="G78" s="20"/>
      <c r="H78" s="20"/>
      <c r="I78" s="20"/>
      <c r="J78" s="20"/>
      <c r="K78" s="20"/>
      <c r="L78" s="23"/>
      <c r="M78" s="170"/>
      <c r="N78" s="20"/>
      <c r="O78" s="20"/>
      <c r="P78" s="20"/>
      <c r="Q78" s="20"/>
      <c r="R78" s="20"/>
      <c r="S78" s="20"/>
      <c r="T78" s="23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</row>
    <row r="79">
      <c r="A79" s="4"/>
      <c r="B79" s="179"/>
      <c r="C79" s="165">
        <v>18.0</v>
      </c>
      <c r="D79" s="170"/>
      <c r="E79" s="20"/>
      <c r="F79" s="20"/>
      <c r="G79" s="20"/>
      <c r="H79" s="20"/>
      <c r="I79" s="20"/>
      <c r="J79" s="20"/>
      <c r="K79" s="20"/>
      <c r="L79" s="23"/>
      <c r="M79" s="170"/>
      <c r="N79" s="20"/>
      <c r="O79" s="20"/>
      <c r="P79" s="20"/>
      <c r="Q79" s="20"/>
      <c r="R79" s="20"/>
      <c r="S79" s="20"/>
      <c r="T79" s="23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</row>
    <row r="80">
      <c r="A80" s="4"/>
      <c r="B80" s="179"/>
      <c r="C80" s="1"/>
      <c r="D80" s="169" t="s">
        <v>468</v>
      </c>
      <c r="E80" s="20"/>
      <c r="F80" s="20"/>
      <c r="G80" s="20"/>
      <c r="H80" s="20"/>
      <c r="I80" s="20"/>
      <c r="J80" s="20"/>
      <c r="K80" s="20"/>
      <c r="L80" s="23"/>
      <c r="M80" s="170"/>
      <c r="N80" s="20"/>
      <c r="O80" s="20"/>
      <c r="P80" s="20"/>
      <c r="Q80" s="20"/>
      <c r="R80" s="20"/>
      <c r="S80" s="20"/>
      <c r="T80" s="23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</row>
    <row r="81">
      <c r="A81" s="4"/>
      <c r="B81" s="179"/>
      <c r="C81" s="1"/>
      <c r="D81" s="170"/>
      <c r="E81" s="20"/>
      <c r="F81" s="20"/>
      <c r="G81" s="20"/>
      <c r="H81" s="20"/>
      <c r="I81" s="20"/>
      <c r="J81" s="20"/>
      <c r="K81" s="20"/>
      <c r="L81" s="23"/>
      <c r="M81" s="170"/>
      <c r="N81" s="20"/>
      <c r="O81" s="20"/>
      <c r="P81" s="20"/>
      <c r="Q81" s="20"/>
      <c r="R81" s="20"/>
      <c r="S81" s="20"/>
      <c r="T81" s="23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</row>
    <row r="82">
      <c r="A82" s="4"/>
      <c r="B82" s="179"/>
      <c r="C82" s="1"/>
      <c r="D82" s="170"/>
      <c r="E82" s="20"/>
      <c r="F82" s="20"/>
      <c r="G82" s="20"/>
      <c r="H82" s="20"/>
      <c r="I82" s="20"/>
      <c r="J82" s="20"/>
      <c r="K82" s="20"/>
      <c r="L82" s="23"/>
      <c r="M82" s="170"/>
      <c r="N82" s="20"/>
      <c r="O82" s="20"/>
      <c r="P82" s="20"/>
      <c r="Q82" s="20"/>
      <c r="R82" s="20"/>
      <c r="S82" s="20"/>
      <c r="T82" s="23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</row>
  </sheetData>
  <mergeCells count="108">
    <mergeCell ref="D46:L46"/>
    <mergeCell ref="M46:T46"/>
    <mergeCell ref="D48:L48"/>
    <mergeCell ref="M48:T48"/>
    <mergeCell ref="D49:L49"/>
    <mergeCell ref="M49:T49"/>
    <mergeCell ref="M51:T51"/>
    <mergeCell ref="D51:L51"/>
    <mergeCell ref="D52:L52"/>
    <mergeCell ref="M52:T52"/>
    <mergeCell ref="D53:L53"/>
    <mergeCell ref="M53:T53"/>
    <mergeCell ref="D54:L54"/>
    <mergeCell ref="M54:T54"/>
    <mergeCell ref="D55:L55"/>
    <mergeCell ref="M55:T55"/>
    <mergeCell ref="D56:L56"/>
    <mergeCell ref="M56:T56"/>
    <mergeCell ref="D57:L57"/>
    <mergeCell ref="M57:T57"/>
    <mergeCell ref="M59:T59"/>
    <mergeCell ref="D59:L59"/>
    <mergeCell ref="D60:L60"/>
    <mergeCell ref="M60:T60"/>
    <mergeCell ref="D61:L61"/>
    <mergeCell ref="M61:T61"/>
    <mergeCell ref="D62:L62"/>
    <mergeCell ref="M62:T62"/>
    <mergeCell ref="D63:L63"/>
    <mergeCell ref="M63:T63"/>
    <mergeCell ref="D64:L64"/>
    <mergeCell ref="M64:T64"/>
    <mergeCell ref="D65:L65"/>
    <mergeCell ref="M65:T65"/>
    <mergeCell ref="M66:T66"/>
    <mergeCell ref="D66:L66"/>
    <mergeCell ref="D67:L67"/>
    <mergeCell ref="M67:T67"/>
    <mergeCell ref="D69:L69"/>
    <mergeCell ref="M69:T69"/>
    <mergeCell ref="D70:L70"/>
    <mergeCell ref="M70:T70"/>
    <mergeCell ref="D71:L71"/>
    <mergeCell ref="M71:T71"/>
    <mergeCell ref="D72:L72"/>
    <mergeCell ref="M72:T72"/>
    <mergeCell ref="D73:L73"/>
    <mergeCell ref="M73:T73"/>
    <mergeCell ref="M74:T74"/>
    <mergeCell ref="D74:L74"/>
    <mergeCell ref="D75:L75"/>
    <mergeCell ref="M75:T75"/>
    <mergeCell ref="D76:L76"/>
    <mergeCell ref="M76:T76"/>
    <mergeCell ref="D77:L77"/>
    <mergeCell ref="M77:T77"/>
    <mergeCell ref="C1:K1"/>
    <mergeCell ref="C2:K2"/>
    <mergeCell ref="D24:L24"/>
    <mergeCell ref="M24:T24"/>
    <mergeCell ref="D25:L25"/>
    <mergeCell ref="M25:T25"/>
    <mergeCell ref="M26:T26"/>
    <mergeCell ref="D26:L26"/>
    <mergeCell ref="D27:L27"/>
    <mergeCell ref="M27:T27"/>
    <mergeCell ref="D28:L28"/>
    <mergeCell ref="M28:T28"/>
    <mergeCell ref="D29:L29"/>
    <mergeCell ref="M29:T29"/>
    <mergeCell ref="D31:L31"/>
    <mergeCell ref="M31:T31"/>
    <mergeCell ref="D32:L32"/>
    <mergeCell ref="M32:T32"/>
    <mergeCell ref="D33:L33"/>
    <mergeCell ref="M33:T33"/>
    <mergeCell ref="M34:T34"/>
    <mergeCell ref="D34:L34"/>
    <mergeCell ref="D35:L35"/>
    <mergeCell ref="M35:T35"/>
    <mergeCell ref="D36:L36"/>
    <mergeCell ref="M36:T36"/>
    <mergeCell ref="D37:L37"/>
    <mergeCell ref="M37:T37"/>
    <mergeCell ref="D39:L39"/>
    <mergeCell ref="M39:T39"/>
    <mergeCell ref="D40:L40"/>
    <mergeCell ref="M40:T40"/>
    <mergeCell ref="D41:L41"/>
    <mergeCell ref="M41:T41"/>
    <mergeCell ref="M42:T42"/>
    <mergeCell ref="D42:L42"/>
    <mergeCell ref="D43:L43"/>
    <mergeCell ref="M43:T43"/>
    <mergeCell ref="D44:L44"/>
    <mergeCell ref="M44:T44"/>
    <mergeCell ref="D45:L45"/>
    <mergeCell ref="M45:T45"/>
    <mergeCell ref="D81:L81"/>
    <mergeCell ref="D82:L82"/>
    <mergeCell ref="M82:T82"/>
    <mergeCell ref="D78:L78"/>
    <mergeCell ref="M78:T78"/>
    <mergeCell ref="D79:L79"/>
    <mergeCell ref="M79:T79"/>
    <mergeCell ref="D80:L80"/>
    <mergeCell ref="M80:T80"/>
    <mergeCell ref="M81:T8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5"/>
    <col customWidth="1" min="2" max="2" width="42.13"/>
    <col customWidth="1" min="3" max="77" width="4.38"/>
  </cols>
  <sheetData>
    <row r="1" ht="44.25" customHeight="1">
      <c r="A1" s="12"/>
      <c r="B1" s="93" t="s">
        <v>29</v>
      </c>
      <c r="C1" s="95" t="s">
        <v>14</v>
      </c>
      <c r="D1" s="20"/>
      <c r="E1" s="20"/>
      <c r="F1" s="20"/>
      <c r="G1" s="20"/>
      <c r="H1" s="20"/>
      <c r="I1" s="20"/>
      <c r="J1" s="20"/>
      <c r="K1" s="20"/>
      <c r="L1" s="20"/>
      <c r="M1" s="23"/>
      <c r="N1" s="12"/>
      <c r="O1" s="12"/>
      <c r="P1" s="12"/>
      <c r="Q1" s="12"/>
      <c r="R1" s="12"/>
      <c r="S1" s="12"/>
      <c r="T1" s="12"/>
      <c r="U1" s="12"/>
      <c r="V1" s="12"/>
      <c r="W1" s="343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</row>
    <row r="2" ht="44.25" customHeight="1">
      <c r="A2" s="12"/>
      <c r="B2" s="93" t="s">
        <v>41</v>
      </c>
      <c r="C2" s="96" t="s">
        <v>54</v>
      </c>
      <c r="D2" s="20"/>
      <c r="E2" s="20"/>
      <c r="F2" s="20"/>
      <c r="G2" s="20"/>
      <c r="H2" s="20"/>
      <c r="I2" s="20"/>
      <c r="J2" s="20"/>
      <c r="K2" s="20"/>
      <c r="L2" s="20"/>
      <c r="M2" s="23"/>
      <c r="N2" s="12"/>
      <c r="O2" s="12"/>
      <c r="P2" s="12"/>
      <c r="Q2" s="12"/>
      <c r="R2" s="12"/>
      <c r="S2" s="12"/>
      <c r="T2" s="12"/>
      <c r="U2" s="12"/>
      <c r="V2" s="12"/>
      <c r="W2" s="343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</row>
    <row r="3" ht="76.5" customHeight="1">
      <c r="A3" s="39" t="s">
        <v>37</v>
      </c>
      <c r="B3" s="98" t="s">
        <v>40</v>
      </c>
      <c r="C3" s="101">
        <v>45945.0</v>
      </c>
      <c r="D3" s="101">
        <v>45947.0</v>
      </c>
      <c r="E3" s="344">
        <v>45952.0</v>
      </c>
      <c r="F3" s="101">
        <v>45954.0</v>
      </c>
      <c r="G3" s="101">
        <v>45959.0</v>
      </c>
      <c r="H3" s="101">
        <v>45961.0</v>
      </c>
      <c r="I3" s="101">
        <v>45966.0</v>
      </c>
      <c r="J3" s="101">
        <v>45968.0</v>
      </c>
      <c r="K3" s="345" t="s">
        <v>58</v>
      </c>
      <c r="L3" s="346"/>
      <c r="M3" s="101">
        <v>45973.0</v>
      </c>
      <c r="N3" s="101">
        <v>45975.0</v>
      </c>
      <c r="O3" s="101">
        <v>45976.0</v>
      </c>
      <c r="P3" s="101">
        <v>45980.0</v>
      </c>
      <c r="Q3" s="101">
        <v>45982.0</v>
      </c>
      <c r="R3" s="101">
        <v>45987.0</v>
      </c>
      <c r="S3" s="101">
        <v>45989.0</v>
      </c>
      <c r="T3" s="101">
        <v>45994.0</v>
      </c>
      <c r="U3" s="345" t="s">
        <v>58</v>
      </c>
      <c r="V3" s="346"/>
      <c r="W3" s="347">
        <v>45996.0</v>
      </c>
      <c r="X3" s="101">
        <v>46001.0</v>
      </c>
      <c r="Y3" s="101">
        <v>46003.0</v>
      </c>
      <c r="Z3" s="101">
        <v>46004.0</v>
      </c>
      <c r="AA3" s="101">
        <v>46008.0</v>
      </c>
      <c r="AB3" s="101">
        <v>46010.0</v>
      </c>
      <c r="AC3" s="345" t="s">
        <v>58</v>
      </c>
      <c r="AD3" s="346"/>
      <c r="AE3" s="348" t="s">
        <v>35</v>
      </c>
      <c r="AF3" s="348"/>
      <c r="AG3" s="261">
        <v>46048.0</v>
      </c>
      <c r="AH3" s="261">
        <v>46050.0</v>
      </c>
      <c r="AI3" s="261">
        <v>46055.0</v>
      </c>
      <c r="AJ3" s="261">
        <v>46057.0</v>
      </c>
      <c r="AK3" s="261">
        <v>46062.0</v>
      </c>
      <c r="AL3" s="261">
        <v>46064.0</v>
      </c>
      <c r="AM3" s="261">
        <v>46069.0</v>
      </c>
      <c r="AN3" s="261">
        <v>46071.0</v>
      </c>
      <c r="AO3" s="349" t="s">
        <v>213</v>
      </c>
      <c r="AP3" s="349"/>
      <c r="AQ3" s="261">
        <v>46076.0</v>
      </c>
      <c r="AR3" s="261">
        <v>46078.0</v>
      </c>
      <c r="AS3" s="261">
        <v>46083.0</v>
      </c>
      <c r="AT3" s="261">
        <v>46085.0</v>
      </c>
      <c r="AU3" s="261">
        <v>46090.0</v>
      </c>
      <c r="AV3" s="261">
        <v>46092.0</v>
      </c>
      <c r="AW3" s="261">
        <v>46097.0</v>
      </c>
      <c r="AX3" s="261">
        <v>46099.0</v>
      </c>
      <c r="AY3" s="349" t="s">
        <v>213</v>
      </c>
      <c r="AZ3" s="349"/>
      <c r="BA3" s="261">
        <v>46104.0</v>
      </c>
      <c r="BB3" s="261">
        <v>46106.0</v>
      </c>
      <c r="BC3" s="261">
        <v>46111.0</v>
      </c>
      <c r="BD3" s="261">
        <v>46113.0</v>
      </c>
      <c r="BE3" s="261">
        <v>46118.0</v>
      </c>
      <c r="BF3" s="261">
        <v>46120.0</v>
      </c>
      <c r="BG3" s="261">
        <v>46125.0</v>
      </c>
      <c r="BH3" s="261">
        <v>46127.0</v>
      </c>
      <c r="BI3" s="349" t="s">
        <v>213</v>
      </c>
      <c r="BJ3" s="349"/>
      <c r="BK3" s="348" t="s">
        <v>35</v>
      </c>
      <c r="BL3" s="348"/>
      <c r="BM3" s="348" t="s">
        <v>66</v>
      </c>
      <c r="BN3" s="348"/>
      <c r="BO3" s="350"/>
      <c r="BP3" s="351"/>
      <c r="BQ3" s="351"/>
      <c r="BR3" s="350"/>
      <c r="BS3" s="350"/>
      <c r="BT3" s="350"/>
      <c r="BU3" s="351"/>
      <c r="BV3" s="351"/>
      <c r="BW3" s="350"/>
      <c r="BX3" s="350"/>
      <c r="BY3" s="350"/>
    </row>
    <row r="4">
      <c r="A4" s="109" t="s">
        <v>69</v>
      </c>
      <c r="B4" s="68" t="s">
        <v>45</v>
      </c>
      <c r="C4" s="352"/>
      <c r="D4" s="352">
        <v>3.0</v>
      </c>
      <c r="E4" s="1">
        <v>3.0</v>
      </c>
      <c r="F4" s="352">
        <v>3.0</v>
      </c>
      <c r="G4" s="352"/>
      <c r="H4" s="352" t="s">
        <v>72</v>
      </c>
      <c r="I4" s="352" t="s">
        <v>72</v>
      </c>
      <c r="J4" s="352" t="s">
        <v>72</v>
      </c>
      <c r="K4" s="353">
        <v>3.0</v>
      </c>
      <c r="L4" s="353"/>
      <c r="M4" s="352" t="s">
        <v>72</v>
      </c>
      <c r="N4" s="352" t="s">
        <v>72</v>
      </c>
      <c r="O4" s="352" t="s">
        <v>72</v>
      </c>
      <c r="P4" s="352" t="s">
        <v>72</v>
      </c>
      <c r="Q4" s="352"/>
      <c r="R4" s="352">
        <v>3.0</v>
      </c>
      <c r="S4" s="352">
        <v>3.0</v>
      </c>
      <c r="T4" s="352">
        <v>3.0</v>
      </c>
      <c r="U4" s="353">
        <v>3.0</v>
      </c>
      <c r="V4" s="353"/>
      <c r="W4" s="354" t="s">
        <v>72</v>
      </c>
      <c r="X4" s="352">
        <v>3.0</v>
      </c>
      <c r="Y4" s="352" t="s">
        <v>72</v>
      </c>
      <c r="Z4" s="352">
        <v>3.0</v>
      </c>
      <c r="AA4" s="352" t="s">
        <v>72</v>
      </c>
      <c r="AB4" s="352">
        <v>3.0</v>
      </c>
      <c r="AC4" s="353">
        <v>3.0</v>
      </c>
      <c r="AD4" s="353"/>
      <c r="AE4" s="355">
        <v>3.0</v>
      </c>
      <c r="AF4" s="356" t="s">
        <v>73</v>
      </c>
      <c r="AG4" s="357"/>
      <c r="AH4" s="357"/>
      <c r="AI4" s="357"/>
      <c r="AJ4" s="357"/>
      <c r="AK4" s="357"/>
      <c r="AL4" s="357"/>
      <c r="AM4" s="357"/>
      <c r="AN4" s="357"/>
      <c r="AO4" s="358"/>
      <c r="AP4" s="358"/>
      <c r="AQ4" s="359"/>
      <c r="AR4" s="357"/>
      <c r="AS4" s="360"/>
      <c r="AT4" s="357"/>
      <c r="AU4" s="360"/>
      <c r="AV4" s="357"/>
      <c r="AW4" s="360"/>
      <c r="AX4" s="360"/>
      <c r="AY4" s="361"/>
      <c r="AZ4" s="361"/>
      <c r="BA4" s="360"/>
      <c r="BB4" s="357"/>
      <c r="BC4" s="360" t="s">
        <v>72</v>
      </c>
      <c r="BD4" s="357"/>
      <c r="BE4" s="360" t="s">
        <v>72</v>
      </c>
      <c r="BF4" s="357"/>
      <c r="BG4" s="360"/>
      <c r="BH4" s="360"/>
      <c r="BI4" s="361"/>
      <c r="BJ4" s="361"/>
      <c r="BK4" s="356" t="s">
        <v>73</v>
      </c>
      <c r="BL4" s="356"/>
      <c r="BM4" s="355"/>
      <c r="BN4" s="356"/>
      <c r="BO4" s="362"/>
      <c r="BP4" s="362"/>
      <c r="BQ4" s="362"/>
      <c r="BR4" s="362"/>
      <c r="BS4" s="362"/>
      <c r="BT4" s="362"/>
      <c r="BU4" s="362"/>
      <c r="BV4" s="362"/>
      <c r="BW4" s="362"/>
      <c r="BX4" s="362"/>
      <c r="BY4" s="362"/>
    </row>
    <row r="5">
      <c r="A5" s="109" t="s">
        <v>79</v>
      </c>
      <c r="B5" s="68" t="s">
        <v>76</v>
      </c>
      <c r="C5" s="352" t="s">
        <v>72</v>
      </c>
      <c r="D5" s="352" t="s">
        <v>72</v>
      </c>
      <c r="E5" s="363" t="s">
        <v>72</v>
      </c>
      <c r="F5" s="352" t="s">
        <v>72</v>
      </c>
      <c r="G5" s="352" t="s">
        <v>72</v>
      </c>
      <c r="H5" s="352" t="s">
        <v>72</v>
      </c>
      <c r="I5" s="352" t="s">
        <v>72</v>
      </c>
      <c r="J5" s="352" t="s">
        <v>72</v>
      </c>
      <c r="K5" s="353" t="s">
        <v>78</v>
      </c>
      <c r="L5" s="353"/>
      <c r="M5" s="352" t="s">
        <v>72</v>
      </c>
      <c r="N5" s="352" t="s">
        <v>72</v>
      </c>
      <c r="O5" s="352" t="s">
        <v>72</v>
      </c>
      <c r="P5" s="352" t="s">
        <v>72</v>
      </c>
      <c r="Q5" s="352" t="s">
        <v>72</v>
      </c>
      <c r="R5" s="352" t="s">
        <v>72</v>
      </c>
      <c r="S5" s="352" t="s">
        <v>72</v>
      </c>
      <c r="T5" s="352" t="s">
        <v>72</v>
      </c>
      <c r="U5" s="353" t="s">
        <v>78</v>
      </c>
      <c r="V5" s="353"/>
      <c r="W5" s="354" t="s">
        <v>72</v>
      </c>
      <c r="X5" s="352" t="s">
        <v>72</v>
      </c>
      <c r="Y5" s="352" t="s">
        <v>72</v>
      </c>
      <c r="Z5" s="352" t="s">
        <v>72</v>
      </c>
      <c r="AA5" s="352" t="s">
        <v>72</v>
      </c>
      <c r="AB5" s="352" t="s">
        <v>72</v>
      </c>
      <c r="AC5" s="353" t="s">
        <v>78</v>
      </c>
      <c r="AD5" s="353"/>
      <c r="AE5" s="364" t="s">
        <v>78</v>
      </c>
      <c r="AF5" s="364"/>
      <c r="AG5" s="365"/>
      <c r="AH5" s="365"/>
      <c r="AI5" s="365"/>
      <c r="AJ5" s="365"/>
      <c r="AK5" s="365"/>
      <c r="AL5" s="365"/>
      <c r="AM5" s="365"/>
      <c r="AN5" s="365"/>
      <c r="AO5" s="366"/>
      <c r="AP5" s="366"/>
      <c r="AQ5" s="359"/>
      <c r="AR5" s="365"/>
      <c r="AS5" s="360"/>
      <c r="AT5" s="365"/>
      <c r="AU5" s="360"/>
      <c r="AV5" s="365"/>
      <c r="AW5" s="360"/>
      <c r="AX5" s="360"/>
      <c r="AY5" s="361"/>
      <c r="AZ5" s="361"/>
      <c r="BA5" s="360"/>
      <c r="BB5" s="365"/>
      <c r="BC5" s="360" t="s">
        <v>72</v>
      </c>
      <c r="BD5" s="365"/>
      <c r="BE5" s="5" t="s">
        <v>80</v>
      </c>
      <c r="BF5" s="365"/>
      <c r="BG5" s="360"/>
      <c r="BH5" s="360"/>
      <c r="BI5" s="361"/>
      <c r="BJ5" s="361"/>
      <c r="BK5" s="356" t="s">
        <v>80</v>
      </c>
      <c r="BL5" s="364"/>
      <c r="BM5" s="364"/>
      <c r="BN5" s="364"/>
      <c r="BO5" s="362"/>
      <c r="BP5" s="362"/>
      <c r="BQ5" s="362"/>
      <c r="BR5" s="362"/>
      <c r="BS5" s="362"/>
      <c r="BT5" s="362"/>
      <c r="BU5" s="362"/>
      <c r="BV5" s="362"/>
      <c r="BW5" s="362"/>
      <c r="BX5" s="362"/>
      <c r="BY5" s="362"/>
    </row>
    <row r="6">
      <c r="A6" s="109" t="s">
        <v>83</v>
      </c>
      <c r="B6" s="36" t="s">
        <v>47</v>
      </c>
      <c r="C6" s="352">
        <v>3.0</v>
      </c>
      <c r="D6" s="352" t="s">
        <v>72</v>
      </c>
      <c r="E6" s="363" t="s">
        <v>72</v>
      </c>
      <c r="F6" s="352">
        <v>3.0</v>
      </c>
      <c r="G6" s="352" t="s">
        <v>72</v>
      </c>
      <c r="H6" s="352" t="s">
        <v>72</v>
      </c>
      <c r="I6" s="352" t="s">
        <v>72</v>
      </c>
      <c r="J6" s="352">
        <v>5.0</v>
      </c>
      <c r="K6" s="353">
        <v>3.0</v>
      </c>
      <c r="L6" s="353"/>
      <c r="M6" s="352" t="s">
        <v>72</v>
      </c>
      <c r="N6" s="352" t="s">
        <v>72</v>
      </c>
      <c r="O6" s="352" t="s">
        <v>72</v>
      </c>
      <c r="P6" s="352">
        <v>3.0</v>
      </c>
      <c r="Q6" s="352">
        <v>3.0</v>
      </c>
      <c r="R6" s="352">
        <v>3.0</v>
      </c>
      <c r="S6" s="352" t="s">
        <v>72</v>
      </c>
      <c r="T6" s="352" t="s">
        <v>72</v>
      </c>
      <c r="U6" s="353">
        <v>3.0</v>
      </c>
      <c r="V6" s="353"/>
      <c r="W6" s="354">
        <v>3.0</v>
      </c>
      <c r="X6" s="352" t="s">
        <v>72</v>
      </c>
      <c r="Y6" s="352">
        <v>3.0</v>
      </c>
      <c r="Z6" s="352" t="s">
        <v>72</v>
      </c>
      <c r="AA6" s="352" t="s">
        <v>72</v>
      </c>
      <c r="AB6" s="352">
        <v>3.0</v>
      </c>
      <c r="AC6" s="353">
        <v>3.0</v>
      </c>
      <c r="AD6" s="353"/>
      <c r="AE6" s="355">
        <v>3.0</v>
      </c>
      <c r="AF6" s="355"/>
      <c r="AG6" s="357"/>
      <c r="AH6" s="360">
        <v>3.0</v>
      </c>
      <c r="AI6" s="357"/>
      <c r="AJ6" s="360">
        <v>3.0</v>
      </c>
      <c r="AK6" s="357"/>
      <c r="AL6" s="360">
        <v>3.0</v>
      </c>
      <c r="AM6" s="357"/>
      <c r="AN6" s="357"/>
      <c r="AO6" s="358">
        <v>3.0</v>
      </c>
      <c r="AP6" s="358"/>
      <c r="AQ6" s="359"/>
      <c r="AR6" s="360">
        <v>3.0</v>
      </c>
      <c r="AS6" s="360"/>
      <c r="AT6" s="360">
        <v>3.0</v>
      </c>
      <c r="AU6" s="360"/>
      <c r="AV6" s="360">
        <v>3.0</v>
      </c>
      <c r="AW6" s="360"/>
      <c r="AX6" s="360"/>
      <c r="AY6" s="361"/>
      <c r="AZ6" s="361"/>
      <c r="BA6" s="360"/>
      <c r="BB6" s="360">
        <v>3.0</v>
      </c>
      <c r="BC6" s="360" t="s">
        <v>72</v>
      </c>
      <c r="BD6" s="360">
        <v>3.0</v>
      </c>
      <c r="BE6" s="360" t="s">
        <v>72</v>
      </c>
      <c r="BF6" s="360">
        <v>3.0</v>
      </c>
      <c r="BG6" s="360"/>
      <c r="BH6" s="360"/>
      <c r="BI6" s="361"/>
      <c r="BJ6" s="361"/>
      <c r="BK6" s="355">
        <v>3.0</v>
      </c>
      <c r="BL6" s="355"/>
      <c r="BM6" s="355">
        <v>3.0</v>
      </c>
      <c r="BN6" s="355"/>
      <c r="BO6" s="362"/>
      <c r="BP6" s="362"/>
      <c r="BQ6" s="362"/>
      <c r="BR6" s="362"/>
      <c r="BS6" s="362"/>
      <c r="BT6" s="362"/>
      <c r="BU6" s="362"/>
      <c r="BV6" s="362"/>
      <c r="BW6" s="362"/>
      <c r="BX6" s="362"/>
      <c r="BY6" s="362"/>
    </row>
    <row r="7">
      <c r="A7" s="109" t="s">
        <v>84</v>
      </c>
      <c r="B7" s="68" t="s">
        <v>85</v>
      </c>
      <c r="C7" s="352" t="s">
        <v>72</v>
      </c>
      <c r="D7" s="352" t="s">
        <v>72</v>
      </c>
      <c r="E7" s="363" t="s">
        <v>72</v>
      </c>
      <c r="F7" s="352" t="s">
        <v>72</v>
      </c>
      <c r="G7" s="352" t="s">
        <v>72</v>
      </c>
      <c r="H7" s="352" t="s">
        <v>72</v>
      </c>
      <c r="I7" s="352" t="s">
        <v>72</v>
      </c>
      <c r="J7" s="352" t="s">
        <v>72</v>
      </c>
      <c r="K7" s="367" t="s">
        <v>78</v>
      </c>
      <c r="L7" s="353"/>
      <c r="M7" s="352" t="s">
        <v>72</v>
      </c>
      <c r="N7" s="352" t="s">
        <v>72</v>
      </c>
      <c r="O7" s="352" t="s">
        <v>72</v>
      </c>
      <c r="P7" s="352" t="s">
        <v>72</v>
      </c>
      <c r="Q7" s="352" t="s">
        <v>72</v>
      </c>
      <c r="R7" s="352" t="s">
        <v>72</v>
      </c>
      <c r="S7" s="352" t="s">
        <v>72</v>
      </c>
      <c r="T7" s="352" t="s">
        <v>72</v>
      </c>
      <c r="U7" s="367" t="s">
        <v>78</v>
      </c>
      <c r="V7" s="353"/>
      <c r="W7" s="354" t="s">
        <v>72</v>
      </c>
      <c r="X7" s="352" t="s">
        <v>72</v>
      </c>
      <c r="Y7" s="352" t="s">
        <v>72</v>
      </c>
      <c r="Z7" s="352" t="s">
        <v>72</v>
      </c>
      <c r="AA7" s="352" t="s">
        <v>72</v>
      </c>
      <c r="AB7" s="352" t="s">
        <v>72</v>
      </c>
      <c r="AC7" s="367" t="s">
        <v>78</v>
      </c>
      <c r="AD7" s="353"/>
      <c r="AE7" s="364" t="s">
        <v>78</v>
      </c>
      <c r="AF7" s="356" t="s">
        <v>87</v>
      </c>
      <c r="AG7" s="1"/>
      <c r="AH7" s="1"/>
      <c r="AI7" s="1"/>
      <c r="AJ7" s="1"/>
      <c r="AK7" s="1"/>
      <c r="AL7" s="1"/>
      <c r="AM7" s="1"/>
      <c r="AN7" s="1"/>
      <c r="AO7" s="366"/>
      <c r="AP7" s="368"/>
      <c r="AQ7" s="359"/>
      <c r="AR7" s="1"/>
      <c r="AS7" s="360"/>
      <c r="AT7" s="1"/>
      <c r="AU7" s="360"/>
      <c r="AV7" s="1"/>
      <c r="AW7" s="360"/>
      <c r="AX7" s="360"/>
      <c r="AY7" s="361"/>
      <c r="AZ7" s="361"/>
      <c r="BA7" s="360"/>
      <c r="BB7" s="1"/>
      <c r="BC7" s="360" t="s">
        <v>72</v>
      </c>
      <c r="BD7" s="1"/>
      <c r="BE7" s="360" t="s">
        <v>72</v>
      </c>
      <c r="BF7" s="1"/>
      <c r="BG7" s="360"/>
      <c r="BH7" s="360"/>
      <c r="BI7" s="361"/>
      <c r="BJ7" s="361"/>
      <c r="BK7" s="356" t="s">
        <v>87</v>
      </c>
      <c r="BL7" s="356"/>
      <c r="BM7" s="364"/>
      <c r="BN7" s="356"/>
      <c r="BO7" s="362"/>
      <c r="BP7" s="362"/>
      <c r="BQ7" s="362"/>
      <c r="BR7" s="362"/>
      <c r="BS7" s="362"/>
      <c r="BT7" s="362"/>
      <c r="BU7" s="362"/>
      <c r="BV7" s="362"/>
      <c r="BW7" s="362"/>
      <c r="BX7" s="362"/>
      <c r="BY7" s="362"/>
    </row>
    <row r="8">
      <c r="A8" s="109" t="s">
        <v>88</v>
      </c>
      <c r="B8" s="36" t="s">
        <v>89</v>
      </c>
      <c r="C8" s="352" t="s">
        <v>72</v>
      </c>
      <c r="D8" s="352" t="s">
        <v>72</v>
      </c>
      <c r="E8" s="363" t="s">
        <v>72</v>
      </c>
      <c r="F8" s="352" t="s">
        <v>72</v>
      </c>
      <c r="G8" s="352" t="s">
        <v>72</v>
      </c>
      <c r="H8" s="352" t="s">
        <v>72</v>
      </c>
      <c r="I8" s="352" t="s">
        <v>72</v>
      </c>
      <c r="J8" s="352" t="s">
        <v>72</v>
      </c>
      <c r="K8" s="353" t="s">
        <v>78</v>
      </c>
      <c r="L8" s="353"/>
      <c r="M8" s="352" t="s">
        <v>72</v>
      </c>
      <c r="N8" s="352" t="s">
        <v>72</v>
      </c>
      <c r="O8" s="352" t="s">
        <v>72</v>
      </c>
      <c r="P8" s="352" t="s">
        <v>72</v>
      </c>
      <c r="Q8" s="352" t="s">
        <v>72</v>
      </c>
      <c r="R8" s="352" t="s">
        <v>72</v>
      </c>
      <c r="S8" s="352" t="s">
        <v>72</v>
      </c>
      <c r="T8" s="352" t="s">
        <v>72</v>
      </c>
      <c r="U8" s="353" t="s">
        <v>78</v>
      </c>
      <c r="V8" s="353"/>
      <c r="W8" s="354" t="s">
        <v>72</v>
      </c>
      <c r="X8" s="352" t="s">
        <v>72</v>
      </c>
      <c r="Y8" s="352" t="s">
        <v>72</v>
      </c>
      <c r="Z8" s="352" t="s">
        <v>72</v>
      </c>
      <c r="AA8" s="352" t="s">
        <v>72</v>
      </c>
      <c r="AB8" s="352" t="s">
        <v>72</v>
      </c>
      <c r="AC8" s="353" t="s">
        <v>78</v>
      </c>
      <c r="AD8" s="353"/>
      <c r="AE8" s="364" t="s">
        <v>78</v>
      </c>
      <c r="AF8" s="356" t="s">
        <v>90</v>
      </c>
      <c r="AG8" s="1"/>
      <c r="AH8" s="1"/>
      <c r="AI8" s="1"/>
      <c r="AJ8" s="1"/>
      <c r="AK8" s="1"/>
      <c r="AL8" s="1"/>
      <c r="AM8" s="1"/>
      <c r="AN8" s="1"/>
      <c r="AO8" s="366"/>
      <c r="AP8" s="368"/>
      <c r="AQ8" s="359"/>
      <c r="AR8" s="1"/>
      <c r="AS8" s="360"/>
      <c r="AT8" s="1"/>
      <c r="AU8" s="360"/>
      <c r="AV8" s="1"/>
      <c r="AW8" s="360"/>
      <c r="AX8" s="360"/>
      <c r="AY8" s="361"/>
      <c r="AZ8" s="361"/>
      <c r="BA8" s="360"/>
      <c r="BB8" s="1"/>
      <c r="BC8" s="360" t="s">
        <v>72</v>
      </c>
      <c r="BD8" s="1"/>
      <c r="BE8" s="360" t="s">
        <v>72</v>
      </c>
      <c r="BF8" s="1"/>
      <c r="BG8" s="360"/>
      <c r="BH8" s="360"/>
      <c r="BI8" s="361"/>
      <c r="BJ8" s="361"/>
      <c r="BK8" s="356" t="s">
        <v>90</v>
      </c>
      <c r="BL8" s="356"/>
      <c r="BM8" s="364"/>
      <c r="BN8" s="356"/>
      <c r="BO8" s="362"/>
      <c r="BP8" s="362"/>
      <c r="BQ8" s="362"/>
      <c r="BR8" s="362"/>
      <c r="BS8" s="362"/>
      <c r="BT8" s="362"/>
      <c r="BU8" s="362"/>
      <c r="BV8" s="362"/>
      <c r="BW8" s="362"/>
      <c r="BX8" s="362"/>
      <c r="BY8" s="362"/>
    </row>
    <row r="9">
      <c r="A9" s="109" t="s">
        <v>91</v>
      </c>
      <c r="B9" s="36" t="s">
        <v>75</v>
      </c>
      <c r="C9" s="352"/>
      <c r="D9" s="352"/>
      <c r="E9" s="1">
        <v>5.0</v>
      </c>
      <c r="F9" s="352"/>
      <c r="G9" s="352">
        <v>5.0</v>
      </c>
      <c r="H9" s="352"/>
      <c r="I9" s="352"/>
      <c r="J9" s="352">
        <v>5.0</v>
      </c>
      <c r="K9" s="353">
        <v>5.0</v>
      </c>
      <c r="L9" s="353"/>
      <c r="M9" s="352">
        <v>5.0</v>
      </c>
      <c r="N9" s="352"/>
      <c r="O9" s="352">
        <v>5.0</v>
      </c>
      <c r="P9" s="352"/>
      <c r="Q9" s="352">
        <v>5.0</v>
      </c>
      <c r="R9" s="352" t="s">
        <v>72</v>
      </c>
      <c r="S9" s="352" t="s">
        <v>72</v>
      </c>
      <c r="T9" s="352"/>
      <c r="U9" s="353">
        <v>5.0</v>
      </c>
      <c r="V9" s="353"/>
      <c r="W9" s="354"/>
      <c r="X9" s="352"/>
      <c r="Y9" s="352">
        <v>5.0</v>
      </c>
      <c r="Z9" s="352"/>
      <c r="AA9" s="352">
        <v>5.0</v>
      </c>
      <c r="AB9" s="352">
        <v>5.0</v>
      </c>
      <c r="AC9" s="353">
        <v>5.0</v>
      </c>
      <c r="AD9" s="353"/>
      <c r="AE9" s="355">
        <v>5.0</v>
      </c>
      <c r="AF9" s="355"/>
      <c r="AG9" s="357"/>
      <c r="AH9" s="360">
        <v>5.0</v>
      </c>
      <c r="AI9" s="357"/>
      <c r="AJ9" s="360">
        <v>5.0</v>
      </c>
      <c r="AK9" s="357"/>
      <c r="AL9" s="360">
        <v>5.0</v>
      </c>
      <c r="AM9" s="357"/>
      <c r="AN9" s="357"/>
      <c r="AO9" s="358">
        <v>5.0</v>
      </c>
      <c r="AP9" s="358"/>
      <c r="AQ9" s="359"/>
      <c r="AR9" s="360">
        <v>5.0</v>
      </c>
      <c r="AS9" s="360"/>
      <c r="AT9" s="360">
        <v>5.0</v>
      </c>
      <c r="AU9" s="360"/>
      <c r="AV9" s="360">
        <v>5.0</v>
      </c>
      <c r="AW9" s="360"/>
      <c r="AX9" s="360"/>
      <c r="AY9" s="361"/>
      <c r="AZ9" s="361"/>
      <c r="BA9" s="360"/>
      <c r="BB9" s="360">
        <v>5.0</v>
      </c>
      <c r="BC9" s="360"/>
      <c r="BD9" s="360">
        <v>5.0</v>
      </c>
      <c r="BE9" s="360"/>
      <c r="BF9" s="360">
        <v>5.0</v>
      </c>
      <c r="BG9" s="360"/>
      <c r="BH9" s="360"/>
      <c r="BI9" s="361"/>
      <c r="BJ9" s="361"/>
      <c r="BK9" s="355">
        <v>5.0</v>
      </c>
      <c r="BL9" s="355"/>
      <c r="BM9" s="355">
        <v>5.0</v>
      </c>
      <c r="BN9" s="355"/>
      <c r="BO9" s="362"/>
      <c r="BP9" s="362"/>
      <c r="BQ9" s="362"/>
      <c r="BR9" s="362"/>
      <c r="BS9" s="362"/>
      <c r="BT9" s="362"/>
      <c r="BU9" s="362"/>
      <c r="BV9" s="362"/>
      <c r="BW9" s="362"/>
      <c r="BX9" s="362"/>
      <c r="BY9" s="362"/>
    </row>
    <row r="10">
      <c r="A10" s="109" t="s">
        <v>94</v>
      </c>
      <c r="B10" s="36" t="s">
        <v>82</v>
      </c>
      <c r="C10" s="352">
        <v>3.0</v>
      </c>
      <c r="D10" s="352"/>
      <c r="E10" s="1"/>
      <c r="F10" s="352" t="s">
        <v>72</v>
      </c>
      <c r="G10" s="352">
        <v>3.0</v>
      </c>
      <c r="H10" s="352" t="s">
        <v>72</v>
      </c>
      <c r="I10" s="352" t="s">
        <v>72</v>
      </c>
      <c r="J10" s="352">
        <v>5.0</v>
      </c>
      <c r="K10" s="353">
        <v>3.0</v>
      </c>
      <c r="L10" s="353"/>
      <c r="M10" s="352"/>
      <c r="N10" s="352">
        <v>3.0</v>
      </c>
      <c r="O10" s="352"/>
      <c r="P10" s="352"/>
      <c r="Q10" s="352"/>
      <c r="R10" s="352" t="s">
        <v>72</v>
      </c>
      <c r="S10" s="352">
        <v>3.0</v>
      </c>
      <c r="T10" s="352">
        <v>3.0</v>
      </c>
      <c r="U10" s="353">
        <v>3.0</v>
      </c>
      <c r="V10" s="353"/>
      <c r="W10" s="354">
        <v>3.0</v>
      </c>
      <c r="X10" s="352" t="s">
        <v>72</v>
      </c>
      <c r="Y10" s="352" t="s">
        <v>72</v>
      </c>
      <c r="Z10" s="352">
        <v>3.0</v>
      </c>
      <c r="AA10" s="352" t="s">
        <v>72</v>
      </c>
      <c r="AB10" s="352">
        <v>3.0</v>
      </c>
      <c r="AC10" s="353">
        <v>3.0</v>
      </c>
      <c r="AD10" s="353"/>
      <c r="AE10" s="355">
        <v>3.0</v>
      </c>
      <c r="AF10" s="355"/>
      <c r="AG10" s="357"/>
      <c r="AH10" s="360">
        <v>3.0</v>
      </c>
      <c r="AI10" s="357"/>
      <c r="AJ10" s="360">
        <v>3.0</v>
      </c>
      <c r="AK10" s="357"/>
      <c r="AL10" s="360">
        <v>3.0</v>
      </c>
      <c r="AM10" s="357"/>
      <c r="AN10" s="357"/>
      <c r="AO10" s="358">
        <v>3.0</v>
      </c>
      <c r="AP10" s="358"/>
      <c r="AQ10" s="359"/>
      <c r="AR10" s="360">
        <v>3.0</v>
      </c>
      <c r="AS10" s="360"/>
      <c r="AT10" s="360">
        <v>3.0</v>
      </c>
      <c r="AU10" s="360"/>
      <c r="AV10" s="360">
        <v>3.0</v>
      </c>
      <c r="AW10" s="360"/>
      <c r="AX10" s="360"/>
      <c r="AY10" s="361"/>
      <c r="AZ10" s="361"/>
      <c r="BA10" s="360"/>
      <c r="BB10" s="360">
        <v>3.0</v>
      </c>
      <c r="BC10" s="360"/>
      <c r="BD10" s="360">
        <v>3.0</v>
      </c>
      <c r="BE10" s="360"/>
      <c r="BF10" s="360">
        <v>3.0</v>
      </c>
      <c r="BG10" s="360"/>
      <c r="BH10" s="360"/>
      <c r="BI10" s="361"/>
      <c r="BJ10" s="361"/>
      <c r="BK10" s="355">
        <v>3.0</v>
      </c>
      <c r="BL10" s="355"/>
      <c r="BM10" s="355">
        <v>3.0</v>
      </c>
      <c r="BN10" s="355"/>
      <c r="BO10" s="362"/>
      <c r="BP10" s="362"/>
      <c r="BQ10" s="362"/>
      <c r="BR10" s="362"/>
      <c r="BS10" s="362"/>
      <c r="BT10" s="362"/>
      <c r="BU10" s="362"/>
      <c r="BV10" s="362"/>
      <c r="BW10" s="362"/>
      <c r="BX10" s="362"/>
      <c r="BY10" s="362"/>
    </row>
    <row r="11">
      <c r="A11" s="109" t="s">
        <v>97</v>
      </c>
      <c r="B11" s="68" t="s">
        <v>86</v>
      </c>
      <c r="C11" s="352"/>
      <c r="D11" s="352"/>
      <c r="E11" s="1">
        <v>5.0</v>
      </c>
      <c r="F11" s="352">
        <v>5.0</v>
      </c>
      <c r="G11" s="352"/>
      <c r="H11" s="352"/>
      <c r="I11" s="352"/>
      <c r="J11" s="352">
        <v>4.0</v>
      </c>
      <c r="K11" s="353">
        <v>5.0</v>
      </c>
      <c r="L11" s="353"/>
      <c r="M11" s="352" t="s">
        <v>72</v>
      </c>
      <c r="N11" s="352" t="s">
        <v>72</v>
      </c>
      <c r="O11" s="352" t="s">
        <v>72</v>
      </c>
      <c r="P11" s="352" t="s">
        <v>72</v>
      </c>
      <c r="Q11" s="352">
        <v>5.0</v>
      </c>
      <c r="R11" s="352">
        <v>5.0</v>
      </c>
      <c r="S11" s="352" t="s">
        <v>72</v>
      </c>
      <c r="T11" s="352">
        <v>5.0</v>
      </c>
      <c r="U11" s="353">
        <v>5.0</v>
      </c>
      <c r="V11" s="353"/>
      <c r="W11" s="354">
        <v>5.0</v>
      </c>
      <c r="X11" s="352">
        <v>5.0</v>
      </c>
      <c r="Y11" s="352" t="s">
        <v>72</v>
      </c>
      <c r="Z11" s="352" t="s">
        <v>72</v>
      </c>
      <c r="AA11" s="352" t="s">
        <v>72</v>
      </c>
      <c r="AB11" s="352">
        <v>5.0</v>
      </c>
      <c r="AC11" s="353">
        <v>5.0</v>
      </c>
      <c r="AD11" s="353"/>
      <c r="AE11" s="355">
        <v>5.0</v>
      </c>
      <c r="AF11" s="355"/>
      <c r="AG11" s="357"/>
      <c r="AH11" s="360">
        <v>5.0</v>
      </c>
      <c r="AI11" s="357"/>
      <c r="AJ11" s="360">
        <v>5.0</v>
      </c>
      <c r="AK11" s="357"/>
      <c r="AL11" s="360">
        <v>5.0</v>
      </c>
      <c r="AM11" s="357"/>
      <c r="AN11" s="357"/>
      <c r="AO11" s="358">
        <v>5.0</v>
      </c>
      <c r="AP11" s="358"/>
      <c r="AQ11" s="359"/>
      <c r="AR11" s="360">
        <v>5.0</v>
      </c>
      <c r="AS11" s="360"/>
      <c r="AT11" s="360">
        <v>5.0</v>
      </c>
      <c r="AU11" s="360"/>
      <c r="AV11" s="360">
        <v>5.0</v>
      </c>
      <c r="AW11" s="360"/>
      <c r="AX11" s="360"/>
      <c r="AY11" s="361"/>
      <c r="AZ11" s="361"/>
      <c r="BA11" s="360"/>
      <c r="BB11" s="360">
        <v>5.0</v>
      </c>
      <c r="BC11" s="360"/>
      <c r="BD11" s="360">
        <v>5.0</v>
      </c>
      <c r="BE11" s="360"/>
      <c r="BF11" s="360">
        <v>5.0</v>
      </c>
      <c r="BG11" s="360"/>
      <c r="BH11" s="360"/>
      <c r="BI11" s="361"/>
      <c r="BJ11" s="361"/>
      <c r="BK11" s="355">
        <v>5.0</v>
      </c>
      <c r="BL11" s="355"/>
      <c r="BM11" s="355">
        <v>5.0</v>
      </c>
      <c r="BN11" s="355"/>
      <c r="BO11" s="362"/>
      <c r="BP11" s="362"/>
      <c r="BQ11" s="362"/>
      <c r="BR11" s="362"/>
      <c r="BS11" s="362"/>
      <c r="BT11" s="362"/>
      <c r="BU11" s="362"/>
      <c r="BV11" s="362"/>
      <c r="BW11" s="362"/>
      <c r="BX11" s="362"/>
      <c r="BY11" s="362"/>
    </row>
    <row r="12">
      <c r="A12" s="109" t="s">
        <v>100</v>
      </c>
      <c r="B12" s="68" t="s">
        <v>101</v>
      </c>
      <c r="C12" s="352" t="s">
        <v>72</v>
      </c>
      <c r="D12" s="352" t="s">
        <v>72</v>
      </c>
      <c r="E12" s="363" t="s">
        <v>72</v>
      </c>
      <c r="F12" s="352" t="s">
        <v>72</v>
      </c>
      <c r="G12" s="352" t="s">
        <v>72</v>
      </c>
      <c r="H12" s="352" t="s">
        <v>72</v>
      </c>
      <c r="I12" s="352" t="s">
        <v>72</v>
      </c>
      <c r="J12" s="352" t="s">
        <v>72</v>
      </c>
      <c r="K12" s="353" t="s">
        <v>78</v>
      </c>
      <c r="L12" s="353"/>
      <c r="M12" s="352" t="s">
        <v>72</v>
      </c>
      <c r="N12" s="352" t="s">
        <v>72</v>
      </c>
      <c r="O12" s="352" t="s">
        <v>72</v>
      </c>
      <c r="P12" s="352" t="s">
        <v>72</v>
      </c>
      <c r="Q12" s="352" t="s">
        <v>72</v>
      </c>
      <c r="R12" s="352" t="s">
        <v>72</v>
      </c>
      <c r="S12" s="352" t="s">
        <v>72</v>
      </c>
      <c r="T12" s="352" t="s">
        <v>72</v>
      </c>
      <c r="U12" s="353" t="s">
        <v>78</v>
      </c>
      <c r="V12" s="353"/>
      <c r="W12" s="354" t="s">
        <v>72</v>
      </c>
      <c r="X12" s="352" t="s">
        <v>72</v>
      </c>
      <c r="Y12" s="352" t="s">
        <v>72</v>
      </c>
      <c r="Z12" s="352" t="s">
        <v>72</v>
      </c>
      <c r="AA12" s="352" t="s">
        <v>72</v>
      </c>
      <c r="AB12" s="352" t="s">
        <v>72</v>
      </c>
      <c r="AC12" s="353" t="s">
        <v>78</v>
      </c>
      <c r="AD12" s="353"/>
      <c r="AE12" s="364" t="s">
        <v>78</v>
      </c>
      <c r="AF12" s="356" t="s">
        <v>73</v>
      </c>
      <c r="AG12" s="365"/>
      <c r="AH12" s="365"/>
      <c r="AI12" s="365"/>
      <c r="AJ12" s="365"/>
      <c r="AK12" s="365"/>
      <c r="AL12" s="365"/>
      <c r="AM12" s="365"/>
      <c r="AN12" s="365"/>
      <c r="AO12" s="366"/>
      <c r="AP12" s="366"/>
      <c r="AQ12" s="359"/>
      <c r="AR12" s="365"/>
      <c r="AS12" s="369"/>
      <c r="AT12" s="365"/>
      <c r="AU12" s="369"/>
      <c r="AV12" s="365"/>
      <c r="AW12" s="369"/>
      <c r="AX12" s="369"/>
      <c r="AY12" s="370"/>
      <c r="AZ12" s="370"/>
      <c r="BA12" s="369"/>
      <c r="BB12" s="365"/>
      <c r="BC12" s="369" t="s">
        <v>72</v>
      </c>
      <c r="BD12" s="365"/>
      <c r="BE12" s="369" t="s">
        <v>72</v>
      </c>
      <c r="BF12" s="365"/>
      <c r="BG12" s="369"/>
      <c r="BH12" s="369"/>
      <c r="BI12" s="370"/>
      <c r="BJ12" s="370"/>
      <c r="BK12" s="356" t="s">
        <v>73</v>
      </c>
      <c r="BL12" s="356"/>
      <c r="BM12" s="364"/>
      <c r="BN12" s="371"/>
      <c r="BO12" s="372"/>
      <c r="BP12" s="372"/>
      <c r="BQ12" s="372"/>
      <c r="BR12" s="372"/>
      <c r="BS12" s="372"/>
      <c r="BT12" s="372"/>
      <c r="BU12" s="372"/>
      <c r="BV12" s="372"/>
      <c r="BW12" s="372"/>
      <c r="BX12" s="372"/>
      <c r="BY12" s="372"/>
    </row>
    <row r="13">
      <c r="A13" s="109" t="s">
        <v>103</v>
      </c>
      <c r="B13" s="68" t="s">
        <v>92</v>
      </c>
      <c r="C13" s="352" t="s">
        <v>72</v>
      </c>
      <c r="D13" s="352" t="s">
        <v>72</v>
      </c>
      <c r="E13" s="363" t="s">
        <v>72</v>
      </c>
      <c r="F13" s="352" t="s">
        <v>72</v>
      </c>
      <c r="G13" s="352" t="s">
        <v>72</v>
      </c>
      <c r="H13" s="352" t="s">
        <v>72</v>
      </c>
      <c r="I13" s="352" t="s">
        <v>72</v>
      </c>
      <c r="J13" s="352" t="s">
        <v>72</v>
      </c>
      <c r="K13" s="353" t="s">
        <v>78</v>
      </c>
      <c r="L13" s="353"/>
      <c r="M13" s="352" t="s">
        <v>72</v>
      </c>
      <c r="N13" s="352" t="s">
        <v>72</v>
      </c>
      <c r="O13" s="352" t="s">
        <v>72</v>
      </c>
      <c r="P13" s="352" t="s">
        <v>72</v>
      </c>
      <c r="Q13" s="352" t="s">
        <v>72</v>
      </c>
      <c r="R13" s="352" t="s">
        <v>72</v>
      </c>
      <c r="S13" s="352" t="s">
        <v>72</v>
      </c>
      <c r="T13" s="352" t="s">
        <v>72</v>
      </c>
      <c r="U13" s="353" t="s">
        <v>78</v>
      </c>
      <c r="V13" s="353"/>
      <c r="W13" s="354" t="s">
        <v>72</v>
      </c>
      <c r="X13" s="352" t="s">
        <v>72</v>
      </c>
      <c r="Y13" s="352" t="s">
        <v>72</v>
      </c>
      <c r="Z13" s="352" t="s">
        <v>72</v>
      </c>
      <c r="AA13" s="352" t="s">
        <v>72</v>
      </c>
      <c r="AB13" s="352" t="s">
        <v>72</v>
      </c>
      <c r="AC13" s="353" t="s">
        <v>78</v>
      </c>
      <c r="AD13" s="353"/>
      <c r="AE13" s="364" t="s">
        <v>78</v>
      </c>
      <c r="AF13" s="364"/>
      <c r="AG13" s="365"/>
      <c r="AH13" s="365"/>
      <c r="AI13" s="365"/>
      <c r="AJ13" s="365"/>
      <c r="AK13" s="365"/>
      <c r="AL13" s="365"/>
      <c r="AM13" s="365"/>
      <c r="AN13" s="365"/>
      <c r="AO13" s="366"/>
      <c r="AP13" s="366"/>
      <c r="AQ13" s="359"/>
      <c r="AR13" s="365"/>
      <c r="AS13" s="369"/>
      <c r="AT13" s="365"/>
      <c r="AU13" s="369"/>
      <c r="AV13" s="365"/>
      <c r="AW13" s="369"/>
      <c r="AX13" s="369"/>
      <c r="AY13" s="370"/>
      <c r="AZ13" s="370"/>
      <c r="BA13" s="369"/>
      <c r="BB13" s="365"/>
      <c r="BC13" s="369" t="s">
        <v>72</v>
      </c>
      <c r="BD13" s="365"/>
      <c r="BE13" s="369" t="s">
        <v>72</v>
      </c>
      <c r="BF13" s="365"/>
      <c r="BG13" s="369"/>
      <c r="BH13" s="369"/>
      <c r="BI13" s="370"/>
      <c r="BJ13" s="370"/>
      <c r="BK13" s="364" t="s">
        <v>78</v>
      </c>
      <c r="BL13" s="364"/>
      <c r="BM13" s="364" t="s">
        <v>78</v>
      </c>
      <c r="BN13" s="364"/>
      <c r="BO13" s="372"/>
      <c r="BP13" s="372"/>
      <c r="BQ13" s="372"/>
      <c r="BR13" s="372"/>
      <c r="BS13" s="372"/>
      <c r="BT13" s="372"/>
      <c r="BU13" s="372"/>
      <c r="BV13" s="372"/>
      <c r="BW13" s="372"/>
      <c r="BX13" s="372"/>
      <c r="BY13" s="372"/>
    </row>
    <row r="14">
      <c r="A14" s="109" t="s">
        <v>105</v>
      </c>
      <c r="B14" s="36" t="s">
        <v>96</v>
      </c>
      <c r="C14" s="352">
        <v>4.0</v>
      </c>
      <c r="D14" s="352" t="s">
        <v>72</v>
      </c>
      <c r="E14" s="363" t="s">
        <v>72</v>
      </c>
      <c r="F14" s="352">
        <v>4.0</v>
      </c>
      <c r="G14" s="352" t="s">
        <v>72</v>
      </c>
      <c r="H14" s="352" t="s">
        <v>72</v>
      </c>
      <c r="I14" s="352" t="s">
        <v>72</v>
      </c>
      <c r="J14" s="352">
        <v>5.0</v>
      </c>
      <c r="K14" s="353">
        <v>4.0</v>
      </c>
      <c r="L14" s="353"/>
      <c r="M14" s="352">
        <v>4.0</v>
      </c>
      <c r="N14" s="352">
        <v>4.0</v>
      </c>
      <c r="O14" s="352">
        <v>4.0</v>
      </c>
      <c r="P14" s="352"/>
      <c r="Q14" s="352" t="s">
        <v>72</v>
      </c>
      <c r="R14" s="352" t="s">
        <v>72</v>
      </c>
      <c r="S14" s="352" t="s">
        <v>72</v>
      </c>
      <c r="T14" s="352"/>
      <c r="U14" s="353">
        <v>4.0</v>
      </c>
      <c r="V14" s="353"/>
      <c r="W14" s="354"/>
      <c r="X14" s="352">
        <v>4.0</v>
      </c>
      <c r="Y14" s="352"/>
      <c r="Z14" s="352">
        <v>4.0</v>
      </c>
      <c r="AA14" s="352">
        <v>4.0</v>
      </c>
      <c r="AB14" s="352"/>
      <c r="AC14" s="353">
        <v>4.0</v>
      </c>
      <c r="AD14" s="353"/>
      <c r="AE14" s="355">
        <v>4.0</v>
      </c>
      <c r="AF14" s="355"/>
      <c r="AG14" s="357"/>
      <c r="AH14" s="360">
        <v>3.0</v>
      </c>
      <c r="AI14" s="357"/>
      <c r="AJ14" s="360">
        <v>3.0</v>
      </c>
      <c r="AK14" s="357"/>
      <c r="AL14" s="360">
        <v>3.0</v>
      </c>
      <c r="AM14" s="357"/>
      <c r="AN14" s="357"/>
      <c r="AO14" s="361">
        <v>3.0</v>
      </c>
      <c r="AP14" s="358"/>
      <c r="AQ14" s="359"/>
      <c r="AR14" s="360">
        <v>3.0</v>
      </c>
      <c r="AS14" s="360"/>
      <c r="AT14" s="360">
        <v>3.0</v>
      </c>
      <c r="AU14" s="360"/>
      <c r="AV14" s="360">
        <v>3.0</v>
      </c>
      <c r="AW14" s="360"/>
      <c r="AX14" s="360"/>
      <c r="AY14" s="361"/>
      <c r="AZ14" s="361"/>
      <c r="BA14" s="360"/>
      <c r="BB14" s="360">
        <v>3.0</v>
      </c>
      <c r="BC14" s="360"/>
      <c r="BD14" s="360">
        <v>3.0</v>
      </c>
      <c r="BE14" s="360"/>
      <c r="BF14" s="360">
        <v>3.0</v>
      </c>
      <c r="BG14" s="360"/>
      <c r="BH14" s="360"/>
      <c r="BI14" s="361"/>
      <c r="BJ14" s="361"/>
      <c r="BK14" s="373">
        <v>3.0</v>
      </c>
      <c r="BL14" s="355"/>
      <c r="BM14" s="373">
        <v>3.0</v>
      </c>
      <c r="BN14" s="355"/>
      <c r="BO14" s="362"/>
      <c r="BP14" s="362"/>
      <c r="BQ14" s="362"/>
      <c r="BR14" s="362"/>
      <c r="BS14" s="362"/>
      <c r="BT14" s="362"/>
      <c r="BU14" s="362"/>
      <c r="BV14" s="362"/>
      <c r="BW14" s="362"/>
      <c r="BX14" s="362"/>
      <c r="BY14" s="362"/>
    </row>
    <row r="15">
      <c r="A15" s="109" t="s">
        <v>106</v>
      </c>
      <c r="B15" s="68" t="s">
        <v>107</v>
      </c>
      <c r="C15" s="352" t="s">
        <v>72</v>
      </c>
      <c r="D15" s="352" t="s">
        <v>72</v>
      </c>
      <c r="E15" s="363" t="s">
        <v>72</v>
      </c>
      <c r="F15" s="352" t="s">
        <v>72</v>
      </c>
      <c r="G15" s="352" t="s">
        <v>72</v>
      </c>
      <c r="H15" s="352" t="s">
        <v>72</v>
      </c>
      <c r="I15" s="352" t="s">
        <v>72</v>
      </c>
      <c r="J15" s="352" t="s">
        <v>72</v>
      </c>
      <c r="K15" s="353" t="s">
        <v>78</v>
      </c>
      <c r="L15" s="353"/>
      <c r="M15" s="352" t="s">
        <v>72</v>
      </c>
      <c r="N15" s="352" t="s">
        <v>72</v>
      </c>
      <c r="O15" s="352" t="s">
        <v>72</v>
      </c>
      <c r="P15" s="352" t="s">
        <v>72</v>
      </c>
      <c r="Q15" s="352" t="s">
        <v>72</v>
      </c>
      <c r="R15" s="352" t="s">
        <v>72</v>
      </c>
      <c r="S15" s="352" t="s">
        <v>72</v>
      </c>
      <c r="T15" s="352" t="s">
        <v>72</v>
      </c>
      <c r="U15" s="353" t="s">
        <v>78</v>
      </c>
      <c r="V15" s="353"/>
      <c r="W15" s="354" t="s">
        <v>72</v>
      </c>
      <c r="X15" s="352" t="s">
        <v>72</v>
      </c>
      <c r="Y15" s="352" t="s">
        <v>72</v>
      </c>
      <c r="Z15" s="352" t="s">
        <v>72</v>
      </c>
      <c r="AA15" s="352" t="s">
        <v>72</v>
      </c>
      <c r="AB15" s="352" t="s">
        <v>72</v>
      </c>
      <c r="AC15" s="353" t="s">
        <v>78</v>
      </c>
      <c r="AD15" s="353"/>
      <c r="AE15" s="364" t="s">
        <v>78</v>
      </c>
      <c r="AF15" s="356" t="s">
        <v>109</v>
      </c>
      <c r="AG15" s="365"/>
      <c r="AH15" s="365"/>
      <c r="AI15" s="365"/>
      <c r="AJ15" s="365"/>
      <c r="AK15" s="365"/>
      <c r="AL15" s="365"/>
      <c r="AM15" s="365"/>
      <c r="AN15" s="365"/>
      <c r="AO15" s="366"/>
      <c r="AP15" s="366"/>
      <c r="AQ15" s="359"/>
      <c r="AR15" s="365"/>
      <c r="AS15" s="369"/>
      <c r="AT15" s="365"/>
      <c r="AU15" s="369"/>
      <c r="AV15" s="365"/>
      <c r="AW15" s="369"/>
      <c r="AX15" s="369"/>
      <c r="AY15" s="370"/>
      <c r="AZ15" s="370"/>
      <c r="BA15" s="369"/>
      <c r="BB15" s="365"/>
      <c r="BC15" s="369" t="s">
        <v>72</v>
      </c>
      <c r="BD15" s="365"/>
      <c r="BE15" s="369" t="s">
        <v>72</v>
      </c>
      <c r="BF15" s="365"/>
      <c r="BG15" s="369"/>
      <c r="BH15" s="369"/>
      <c r="BI15" s="370"/>
      <c r="BJ15" s="370"/>
      <c r="BK15" s="356" t="s">
        <v>109</v>
      </c>
      <c r="BL15" s="356"/>
      <c r="BM15" s="364"/>
      <c r="BN15" s="356"/>
      <c r="BO15" s="372"/>
      <c r="BP15" s="372"/>
      <c r="BQ15" s="372"/>
      <c r="BR15" s="372"/>
      <c r="BS15" s="372"/>
      <c r="BT15" s="372"/>
      <c r="BU15" s="372"/>
      <c r="BV15" s="372"/>
      <c r="BW15" s="372"/>
      <c r="BX15" s="372"/>
      <c r="BY15" s="372"/>
    </row>
    <row r="16">
      <c r="A16" s="109" t="s">
        <v>110</v>
      </c>
      <c r="B16" s="36" t="s">
        <v>111</v>
      </c>
      <c r="C16" s="352" t="s">
        <v>72</v>
      </c>
      <c r="D16" s="352" t="s">
        <v>72</v>
      </c>
      <c r="E16" s="363" t="s">
        <v>72</v>
      </c>
      <c r="F16" s="352" t="s">
        <v>72</v>
      </c>
      <c r="G16" s="352" t="s">
        <v>72</v>
      </c>
      <c r="H16" s="352" t="s">
        <v>72</v>
      </c>
      <c r="I16" s="352" t="s">
        <v>72</v>
      </c>
      <c r="J16" s="352" t="s">
        <v>72</v>
      </c>
      <c r="K16" s="353" t="s">
        <v>78</v>
      </c>
      <c r="L16" s="353"/>
      <c r="M16" s="352" t="s">
        <v>72</v>
      </c>
      <c r="N16" s="352" t="s">
        <v>72</v>
      </c>
      <c r="O16" s="352" t="s">
        <v>72</v>
      </c>
      <c r="P16" s="352" t="s">
        <v>72</v>
      </c>
      <c r="Q16" s="352" t="s">
        <v>72</v>
      </c>
      <c r="R16" s="352" t="s">
        <v>72</v>
      </c>
      <c r="S16" s="352" t="s">
        <v>72</v>
      </c>
      <c r="T16" s="352" t="s">
        <v>72</v>
      </c>
      <c r="U16" s="353" t="s">
        <v>78</v>
      </c>
      <c r="V16" s="353"/>
      <c r="W16" s="354" t="s">
        <v>72</v>
      </c>
      <c r="X16" s="352" t="s">
        <v>72</v>
      </c>
      <c r="Y16" s="352" t="s">
        <v>72</v>
      </c>
      <c r="Z16" s="352" t="s">
        <v>72</v>
      </c>
      <c r="AA16" s="352" t="s">
        <v>72</v>
      </c>
      <c r="AB16" s="352" t="s">
        <v>72</v>
      </c>
      <c r="AC16" s="353" t="s">
        <v>78</v>
      </c>
      <c r="AD16" s="353"/>
      <c r="AE16" s="364" t="s">
        <v>78</v>
      </c>
      <c r="AF16" s="356" t="s">
        <v>112</v>
      </c>
      <c r="AG16" s="365"/>
      <c r="AH16" s="365"/>
      <c r="AI16" s="365"/>
      <c r="AJ16" s="365"/>
      <c r="AK16" s="365"/>
      <c r="AL16" s="365"/>
      <c r="AM16" s="365"/>
      <c r="AN16" s="365"/>
      <c r="AO16" s="366"/>
      <c r="AP16" s="366"/>
      <c r="AQ16" s="359"/>
      <c r="AR16" s="365"/>
      <c r="AS16" s="369"/>
      <c r="AT16" s="365"/>
      <c r="AU16" s="369"/>
      <c r="AV16" s="365"/>
      <c r="AW16" s="369"/>
      <c r="AX16" s="369"/>
      <c r="AY16" s="370"/>
      <c r="AZ16" s="370"/>
      <c r="BA16" s="369"/>
      <c r="BB16" s="365"/>
      <c r="BC16" s="369" t="s">
        <v>72</v>
      </c>
      <c r="BD16" s="365"/>
      <c r="BE16" s="369" t="s">
        <v>72</v>
      </c>
      <c r="BF16" s="365"/>
      <c r="BG16" s="369"/>
      <c r="BH16" s="369"/>
      <c r="BI16" s="370"/>
      <c r="BJ16" s="370"/>
      <c r="BK16" s="356" t="s">
        <v>112</v>
      </c>
      <c r="BL16" s="356"/>
      <c r="BM16" s="364"/>
      <c r="BN16" s="356"/>
      <c r="BO16" s="372"/>
      <c r="BP16" s="372"/>
      <c r="BQ16" s="372"/>
      <c r="BR16" s="372"/>
      <c r="BS16" s="372"/>
      <c r="BT16" s="372"/>
      <c r="BU16" s="372"/>
      <c r="BV16" s="372"/>
      <c r="BW16" s="372"/>
      <c r="BX16" s="372"/>
      <c r="BY16" s="372"/>
    </row>
    <row r="17">
      <c r="A17" s="109" t="s">
        <v>113</v>
      </c>
      <c r="B17" s="68" t="s">
        <v>114</v>
      </c>
      <c r="C17" s="352" t="s">
        <v>72</v>
      </c>
      <c r="D17" s="352" t="s">
        <v>72</v>
      </c>
      <c r="E17" s="363" t="s">
        <v>72</v>
      </c>
      <c r="F17" s="352" t="s">
        <v>72</v>
      </c>
      <c r="G17" s="352" t="s">
        <v>72</v>
      </c>
      <c r="H17" s="352" t="s">
        <v>72</v>
      </c>
      <c r="I17" s="352" t="s">
        <v>72</v>
      </c>
      <c r="J17" s="352" t="s">
        <v>72</v>
      </c>
      <c r="K17" s="353" t="s">
        <v>78</v>
      </c>
      <c r="L17" s="353"/>
      <c r="M17" s="352" t="s">
        <v>72</v>
      </c>
      <c r="N17" s="352" t="s">
        <v>72</v>
      </c>
      <c r="O17" s="352" t="s">
        <v>72</v>
      </c>
      <c r="P17" s="352" t="s">
        <v>72</v>
      </c>
      <c r="Q17" s="352" t="s">
        <v>72</v>
      </c>
      <c r="R17" s="352" t="s">
        <v>72</v>
      </c>
      <c r="S17" s="352" t="s">
        <v>72</v>
      </c>
      <c r="T17" s="352" t="s">
        <v>72</v>
      </c>
      <c r="U17" s="353" t="s">
        <v>78</v>
      </c>
      <c r="V17" s="353"/>
      <c r="W17" s="354" t="s">
        <v>72</v>
      </c>
      <c r="X17" s="352" t="s">
        <v>72</v>
      </c>
      <c r="Y17" s="352" t="s">
        <v>72</v>
      </c>
      <c r="Z17" s="352" t="s">
        <v>72</v>
      </c>
      <c r="AA17" s="352" t="s">
        <v>72</v>
      </c>
      <c r="AB17" s="352" t="s">
        <v>72</v>
      </c>
      <c r="AC17" s="353" t="s">
        <v>78</v>
      </c>
      <c r="AD17" s="353"/>
      <c r="AE17" s="364" t="s">
        <v>78</v>
      </c>
      <c r="AF17" s="356" t="s">
        <v>73</v>
      </c>
      <c r="AG17" s="365"/>
      <c r="AH17" s="365"/>
      <c r="AI17" s="365"/>
      <c r="AJ17" s="365"/>
      <c r="AK17" s="365"/>
      <c r="AL17" s="365"/>
      <c r="AM17" s="365"/>
      <c r="AN17" s="365"/>
      <c r="AO17" s="366"/>
      <c r="AP17" s="366"/>
      <c r="AQ17" s="359"/>
      <c r="AR17" s="365"/>
      <c r="AS17" s="369"/>
      <c r="AT17" s="365"/>
      <c r="AU17" s="369"/>
      <c r="AV17" s="365"/>
      <c r="AW17" s="369"/>
      <c r="AX17" s="369"/>
      <c r="AY17" s="370"/>
      <c r="AZ17" s="370"/>
      <c r="BA17" s="369"/>
      <c r="BB17" s="365"/>
      <c r="BC17" s="369" t="s">
        <v>72</v>
      </c>
      <c r="BD17" s="365"/>
      <c r="BE17" s="369" t="s">
        <v>72</v>
      </c>
      <c r="BF17" s="365"/>
      <c r="BG17" s="369"/>
      <c r="BH17" s="369"/>
      <c r="BI17" s="370"/>
      <c r="BJ17" s="370"/>
      <c r="BK17" s="356" t="s">
        <v>73</v>
      </c>
      <c r="BL17" s="356"/>
      <c r="BM17" s="364"/>
      <c r="BN17" s="356"/>
      <c r="BO17" s="372"/>
      <c r="BP17" s="372"/>
      <c r="BQ17" s="372"/>
      <c r="BR17" s="372"/>
      <c r="BS17" s="372"/>
      <c r="BT17" s="372"/>
      <c r="BU17" s="372"/>
      <c r="BV17" s="372"/>
      <c r="BW17" s="372"/>
      <c r="BX17" s="372"/>
      <c r="BY17" s="372"/>
    </row>
    <row r="18">
      <c r="A18" s="109" t="s">
        <v>118</v>
      </c>
      <c r="B18" s="68" t="s">
        <v>119</v>
      </c>
      <c r="C18" s="352" t="s">
        <v>72</v>
      </c>
      <c r="D18" s="352" t="s">
        <v>72</v>
      </c>
      <c r="E18" s="363" t="s">
        <v>72</v>
      </c>
      <c r="F18" s="352" t="s">
        <v>72</v>
      </c>
      <c r="G18" s="352" t="s">
        <v>72</v>
      </c>
      <c r="H18" s="352" t="s">
        <v>72</v>
      </c>
      <c r="I18" s="352" t="s">
        <v>72</v>
      </c>
      <c r="J18" s="352" t="s">
        <v>72</v>
      </c>
      <c r="K18" s="353" t="s">
        <v>78</v>
      </c>
      <c r="L18" s="353"/>
      <c r="M18" s="352" t="s">
        <v>72</v>
      </c>
      <c r="N18" s="352" t="s">
        <v>72</v>
      </c>
      <c r="O18" s="352" t="s">
        <v>72</v>
      </c>
      <c r="P18" s="352" t="s">
        <v>72</v>
      </c>
      <c r="Q18" s="352" t="s">
        <v>72</v>
      </c>
      <c r="R18" s="352" t="s">
        <v>72</v>
      </c>
      <c r="S18" s="352" t="s">
        <v>72</v>
      </c>
      <c r="T18" s="352" t="s">
        <v>72</v>
      </c>
      <c r="U18" s="353" t="s">
        <v>78</v>
      </c>
      <c r="V18" s="353"/>
      <c r="W18" s="354" t="s">
        <v>72</v>
      </c>
      <c r="X18" s="352" t="s">
        <v>72</v>
      </c>
      <c r="Y18" s="352" t="s">
        <v>72</v>
      </c>
      <c r="Z18" s="352" t="s">
        <v>72</v>
      </c>
      <c r="AA18" s="352" t="s">
        <v>72</v>
      </c>
      <c r="AB18" s="352" t="s">
        <v>72</v>
      </c>
      <c r="AC18" s="353" t="s">
        <v>78</v>
      </c>
      <c r="AD18" s="353"/>
      <c r="AE18" s="364" t="s">
        <v>78</v>
      </c>
      <c r="AF18" s="71" t="s">
        <v>120</v>
      </c>
      <c r="AG18" s="365"/>
      <c r="AH18" s="365"/>
      <c r="AI18" s="365"/>
      <c r="AJ18" s="365"/>
      <c r="AK18" s="365"/>
      <c r="AL18" s="365"/>
      <c r="AM18" s="365"/>
      <c r="AN18" s="365"/>
      <c r="AO18" s="366"/>
      <c r="AP18" s="366"/>
      <c r="AQ18" s="359"/>
      <c r="AR18" s="365"/>
      <c r="AS18" s="369"/>
      <c r="AT18" s="365"/>
      <c r="AU18" s="369"/>
      <c r="AV18" s="365"/>
      <c r="AW18" s="369"/>
      <c r="AX18" s="369"/>
      <c r="AY18" s="370"/>
      <c r="AZ18" s="370"/>
      <c r="BA18" s="369"/>
      <c r="BB18" s="365"/>
      <c r="BC18" s="369" t="s">
        <v>72</v>
      </c>
      <c r="BD18" s="365"/>
      <c r="BE18" s="369" t="s">
        <v>72</v>
      </c>
      <c r="BF18" s="365"/>
      <c r="BG18" s="369"/>
      <c r="BH18" s="369"/>
      <c r="BI18" s="370"/>
      <c r="BJ18" s="370"/>
      <c r="BK18" s="356" t="s">
        <v>120</v>
      </c>
      <c r="BL18" s="356"/>
      <c r="BM18" s="364"/>
      <c r="BN18" s="356"/>
      <c r="BO18" s="372"/>
      <c r="BP18" s="372"/>
      <c r="BQ18" s="372"/>
      <c r="BR18" s="372"/>
      <c r="BS18" s="372"/>
      <c r="BT18" s="372"/>
      <c r="BU18" s="372"/>
      <c r="BV18" s="372"/>
      <c r="BW18" s="372"/>
      <c r="BX18" s="372"/>
      <c r="BY18" s="372"/>
    </row>
    <row r="19">
      <c r="A19" s="109" t="s">
        <v>122</v>
      </c>
      <c r="B19" s="36" t="s">
        <v>123</v>
      </c>
      <c r="C19" s="352" t="s">
        <v>72</v>
      </c>
      <c r="D19" s="352" t="s">
        <v>72</v>
      </c>
      <c r="E19" s="363" t="s">
        <v>72</v>
      </c>
      <c r="F19" s="352" t="s">
        <v>72</v>
      </c>
      <c r="G19" s="352" t="s">
        <v>72</v>
      </c>
      <c r="H19" s="352" t="s">
        <v>72</v>
      </c>
      <c r="I19" s="352" t="s">
        <v>72</v>
      </c>
      <c r="J19" s="352" t="s">
        <v>72</v>
      </c>
      <c r="K19" s="353" t="s">
        <v>78</v>
      </c>
      <c r="L19" s="353"/>
      <c r="M19" s="352" t="s">
        <v>72</v>
      </c>
      <c r="N19" s="352" t="s">
        <v>72</v>
      </c>
      <c r="O19" s="352" t="s">
        <v>72</v>
      </c>
      <c r="P19" s="352" t="s">
        <v>72</v>
      </c>
      <c r="Q19" s="352" t="s">
        <v>72</v>
      </c>
      <c r="R19" s="352" t="s">
        <v>72</v>
      </c>
      <c r="S19" s="352" t="s">
        <v>72</v>
      </c>
      <c r="T19" s="352" t="s">
        <v>72</v>
      </c>
      <c r="U19" s="353" t="s">
        <v>78</v>
      </c>
      <c r="V19" s="353"/>
      <c r="W19" s="354" t="s">
        <v>72</v>
      </c>
      <c r="X19" s="352" t="s">
        <v>72</v>
      </c>
      <c r="Y19" s="352" t="s">
        <v>72</v>
      </c>
      <c r="Z19" s="352" t="s">
        <v>72</v>
      </c>
      <c r="AA19" s="352" t="s">
        <v>72</v>
      </c>
      <c r="AB19" s="352" t="s">
        <v>72</v>
      </c>
      <c r="AC19" s="353" t="s">
        <v>78</v>
      </c>
      <c r="AD19" s="353"/>
      <c r="AE19" s="364" t="s">
        <v>78</v>
      </c>
      <c r="AF19" s="356" t="s">
        <v>109</v>
      </c>
      <c r="AG19" s="365"/>
      <c r="AH19" s="365"/>
      <c r="AI19" s="365"/>
      <c r="AJ19" s="365"/>
      <c r="AK19" s="365"/>
      <c r="AL19" s="365"/>
      <c r="AM19" s="365"/>
      <c r="AN19" s="365"/>
      <c r="AO19" s="366"/>
      <c r="AP19" s="366"/>
      <c r="AQ19" s="359"/>
      <c r="AR19" s="365"/>
      <c r="AS19" s="369"/>
      <c r="AT19" s="365"/>
      <c r="AU19" s="369"/>
      <c r="AV19" s="365"/>
      <c r="AW19" s="369"/>
      <c r="AX19" s="369"/>
      <c r="AY19" s="370"/>
      <c r="AZ19" s="370"/>
      <c r="BA19" s="369"/>
      <c r="BB19" s="365"/>
      <c r="BC19" s="369" t="s">
        <v>72</v>
      </c>
      <c r="BD19" s="365"/>
      <c r="BE19" s="369" t="s">
        <v>72</v>
      </c>
      <c r="BF19" s="365"/>
      <c r="BG19" s="369"/>
      <c r="BH19" s="369"/>
      <c r="BI19" s="370"/>
      <c r="BJ19" s="370"/>
      <c r="BK19" s="356" t="s">
        <v>109</v>
      </c>
      <c r="BL19" s="356"/>
      <c r="BM19" s="364"/>
      <c r="BN19" s="356"/>
      <c r="BO19" s="372"/>
      <c r="BP19" s="372"/>
      <c r="BQ19" s="372"/>
      <c r="BR19" s="372"/>
      <c r="BS19" s="372"/>
      <c r="BT19" s="372"/>
      <c r="BU19" s="372"/>
      <c r="BV19" s="372"/>
      <c r="BW19" s="372"/>
      <c r="BX19" s="372"/>
      <c r="BY19" s="372"/>
    </row>
    <row r="20">
      <c r="A20" s="109" t="s">
        <v>126</v>
      </c>
      <c r="B20" s="36" t="s">
        <v>102</v>
      </c>
      <c r="C20" s="352">
        <v>3.0</v>
      </c>
      <c r="D20" s="352">
        <v>3.0</v>
      </c>
      <c r="E20" s="1"/>
      <c r="F20" s="352" t="s">
        <v>72</v>
      </c>
      <c r="G20" s="352" t="s">
        <v>72</v>
      </c>
      <c r="H20" s="352" t="s">
        <v>72</v>
      </c>
      <c r="I20" s="352">
        <v>3.0</v>
      </c>
      <c r="J20" s="352" t="s">
        <v>72</v>
      </c>
      <c r="K20" s="353">
        <v>3.0</v>
      </c>
      <c r="L20" s="353"/>
      <c r="M20" s="352"/>
      <c r="N20" s="352">
        <v>3.0</v>
      </c>
      <c r="O20" s="352"/>
      <c r="P20" s="352"/>
      <c r="Q20" s="352" t="s">
        <v>72</v>
      </c>
      <c r="R20" s="352"/>
      <c r="S20" s="352">
        <v>3.0</v>
      </c>
      <c r="T20" s="352">
        <v>3.0</v>
      </c>
      <c r="U20" s="353">
        <v>3.0</v>
      </c>
      <c r="V20" s="353"/>
      <c r="W20" s="354">
        <v>3.0</v>
      </c>
      <c r="X20" s="352">
        <v>3.0</v>
      </c>
      <c r="Y20" s="352" t="s">
        <v>72</v>
      </c>
      <c r="Z20" s="352" t="s">
        <v>72</v>
      </c>
      <c r="AA20" s="352">
        <v>3.0</v>
      </c>
      <c r="AB20" s="352" t="s">
        <v>72</v>
      </c>
      <c r="AC20" s="353">
        <v>3.0</v>
      </c>
      <c r="AD20" s="353"/>
      <c r="AE20" s="355">
        <v>3.0</v>
      </c>
      <c r="AF20" s="355"/>
      <c r="AG20" s="357"/>
      <c r="AH20" s="360">
        <v>3.0</v>
      </c>
      <c r="AI20" s="357"/>
      <c r="AJ20" s="360">
        <v>3.0</v>
      </c>
      <c r="AK20" s="357"/>
      <c r="AL20" s="360">
        <v>3.0</v>
      </c>
      <c r="AM20" s="357"/>
      <c r="AN20" s="357"/>
      <c r="AO20" s="358">
        <v>3.0</v>
      </c>
      <c r="AP20" s="358"/>
      <c r="AQ20" s="359"/>
      <c r="AR20" s="360">
        <v>3.0</v>
      </c>
      <c r="AS20" s="369"/>
      <c r="AT20" s="360">
        <v>3.0</v>
      </c>
      <c r="AU20" s="369"/>
      <c r="AV20" s="360">
        <v>3.0</v>
      </c>
      <c r="AW20" s="369"/>
      <c r="AX20" s="369"/>
      <c r="AY20" s="370"/>
      <c r="AZ20" s="370"/>
      <c r="BA20" s="369"/>
      <c r="BB20" s="360">
        <v>3.0</v>
      </c>
      <c r="BC20" s="369" t="s">
        <v>72</v>
      </c>
      <c r="BD20" s="360">
        <v>3.0</v>
      </c>
      <c r="BE20" s="369" t="s">
        <v>72</v>
      </c>
      <c r="BF20" s="360">
        <v>3.0</v>
      </c>
      <c r="BG20" s="369"/>
      <c r="BH20" s="369"/>
      <c r="BI20" s="370"/>
      <c r="BJ20" s="370"/>
      <c r="BK20" s="355">
        <v>3.0</v>
      </c>
      <c r="BL20" s="355"/>
      <c r="BM20" s="355">
        <v>3.0</v>
      </c>
      <c r="BN20" s="355"/>
      <c r="BO20" s="372"/>
      <c r="BP20" s="372"/>
      <c r="BQ20" s="372"/>
      <c r="BR20" s="372"/>
      <c r="BS20" s="372"/>
      <c r="BT20" s="372"/>
      <c r="BU20" s="372"/>
      <c r="BV20" s="372"/>
      <c r="BW20" s="372"/>
      <c r="BX20" s="372"/>
      <c r="BY20" s="372"/>
    </row>
    <row r="21">
      <c r="A21" s="109" t="s">
        <v>128</v>
      </c>
      <c r="B21" s="36" t="s">
        <v>108</v>
      </c>
      <c r="C21" s="352"/>
      <c r="D21" s="352">
        <v>4.0</v>
      </c>
      <c r="E21" s="1"/>
      <c r="F21" s="352">
        <v>4.0</v>
      </c>
      <c r="G21" s="352"/>
      <c r="H21" s="352">
        <v>4.0</v>
      </c>
      <c r="I21" s="352"/>
      <c r="J21" s="352" t="s">
        <v>72</v>
      </c>
      <c r="K21" s="353">
        <v>4.0</v>
      </c>
      <c r="L21" s="353"/>
      <c r="M21" s="352">
        <v>4.0</v>
      </c>
      <c r="N21" s="352"/>
      <c r="O21" s="352"/>
      <c r="P21" s="352">
        <v>4.0</v>
      </c>
      <c r="Q21" s="352"/>
      <c r="R21" s="352">
        <v>4.0</v>
      </c>
      <c r="S21" s="352" t="s">
        <v>72</v>
      </c>
      <c r="T21" s="352"/>
      <c r="U21" s="353">
        <v>4.0</v>
      </c>
      <c r="V21" s="353"/>
      <c r="W21" s="354" t="s">
        <v>72</v>
      </c>
      <c r="X21" s="352"/>
      <c r="Y21" s="352">
        <v>4.0</v>
      </c>
      <c r="Z21" s="352">
        <v>4.0</v>
      </c>
      <c r="AA21" s="352">
        <v>4.0</v>
      </c>
      <c r="AB21" s="352" t="s">
        <v>72</v>
      </c>
      <c r="AC21" s="353">
        <v>4.0</v>
      </c>
      <c r="AD21" s="353"/>
      <c r="AE21" s="373">
        <v>4.0</v>
      </c>
      <c r="AF21" s="373"/>
      <c r="AG21" s="360"/>
      <c r="AH21" s="360">
        <v>3.0</v>
      </c>
      <c r="AI21" s="360"/>
      <c r="AJ21" s="360">
        <v>3.0</v>
      </c>
      <c r="AK21" s="360"/>
      <c r="AL21" s="360">
        <v>3.0</v>
      </c>
      <c r="AM21" s="360"/>
      <c r="AN21" s="360"/>
      <c r="AO21" s="361">
        <v>3.0</v>
      </c>
      <c r="AP21" s="361"/>
      <c r="AQ21" s="359"/>
      <c r="AR21" s="360">
        <v>3.0</v>
      </c>
      <c r="AS21" s="360"/>
      <c r="AT21" s="360">
        <v>3.0</v>
      </c>
      <c r="AU21" s="360"/>
      <c r="AV21" s="360">
        <v>3.0</v>
      </c>
      <c r="AW21" s="360"/>
      <c r="AX21" s="360"/>
      <c r="AY21" s="361"/>
      <c r="AZ21" s="361"/>
      <c r="BA21" s="360"/>
      <c r="BB21" s="360">
        <v>3.0</v>
      </c>
      <c r="BC21" s="360"/>
      <c r="BD21" s="360">
        <v>3.0</v>
      </c>
      <c r="BE21" s="360" t="s">
        <v>72</v>
      </c>
      <c r="BF21" s="360">
        <v>3.0</v>
      </c>
      <c r="BG21" s="360"/>
      <c r="BH21" s="360"/>
      <c r="BI21" s="361"/>
      <c r="BJ21" s="361"/>
      <c r="BK21" s="373">
        <v>3.0</v>
      </c>
      <c r="BL21" s="373"/>
      <c r="BM21" s="373">
        <v>3.0</v>
      </c>
      <c r="BN21" s="373"/>
      <c r="BO21" s="362"/>
      <c r="BP21" s="362"/>
      <c r="BQ21" s="362"/>
      <c r="BR21" s="362"/>
      <c r="BS21" s="362"/>
      <c r="BT21" s="362"/>
      <c r="BU21" s="362"/>
      <c r="BV21" s="362"/>
      <c r="BW21" s="362"/>
      <c r="BX21" s="362"/>
      <c r="BY21" s="362"/>
    </row>
    <row r="22">
      <c r="A22" s="109" t="s">
        <v>131</v>
      </c>
      <c r="B22" s="36" t="s">
        <v>115</v>
      </c>
      <c r="C22" s="352" t="s">
        <v>72</v>
      </c>
      <c r="D22" s="352">
        <v>5.0</v>
      </c>
      <c r="E22" s="363" t="s">
        <v>72</v>
      </c>
      <c r="F22" s="352">
        <v>5.0</v>
      </c>
      <c r="G22" s="352" t="s">
        <v>72</v>
      </c>
      <c r="H22" s="352">
        <v>5.0</v>
      </c>
      <c r="I22" s="352" t="s">
        <v>72</v>
      </c>
      <c r="J22" s="352" t="s">
        <v>72</v>
      </c>
      <c r="K22" s="368">
        <v>5.0</v>
      </c>
      <c r="L22" s="353"/>
      <c r="M22" s="352" t="s">
        <v>72</v>
      </c>
      <c r="N22" s="352" t="s">
        <v>72</v>
      </c>
      <c r="O22" s="352" t="s">
        <v>72</v>
      </c>
      <c r="P22" s="352" t="s">
        <v>72</v>
      </c>
      <c r="Q22" s="352" t="s">
        <v>72</v>
      </c>
      <c r="R22" s="352">
        <v>5.0</v>
      </c>
      <c r="S22" s="352">
        <v>5.0</v>
      </c>
      <c r="T22" s="219">
        <v>5.0</v>
      </c>
      <c r="U22" s="368">
        <v>5.0</v>
      </c>
      <c r="V22" s="368"/>
      <c r="W22" s="354" t="s">
        <v>72</v>
      </c>
      <c r="X22" s="352">
        <v>5.0</v>
      </c>
      <c r="Y22" s="352">
        <v>5.0</v>
      </c>
      <c r="Z22" s="352"/>
      <c r="AA22" s="352"/>
      <c r="AB22" s="352">
        <v>5.0</v>
      </c>
      <c r="AC22" s="368">
        <v>5.0</v>
      </c>
      <c r="AD22" s="368"/>
      <c r="AE22" s="355">
        <v>5.0</v>
      </c>
      <c r="AF22" s="355"/>
      <c r="AG22" s="357"/>
      <c r="AH22" s="360">
        <v>5.0</v>
      </c>
      <c r="AI22" s="357"/>
      <c r="AJ22" s="360">
        <v>5.0</v>
      </c>
      <c r="AK22" s="357"/>
      <c r="AL22" s="360">
        <v>5.0</v>
      </c>
      <c r="AM22" s="357"/>
      <c r="AN22" s="357"/>
      <c r="AO22" s="358">
        <v>5.0</v>
      </c>
      <c r="AP22" s="358"/>
      <c r="AQ22" s="359"/>
      <c r="AR22" s="360">
        <v>5.0</v>
      </c>
      <c r="AS22" s="360"/>
      <c r="AT22" s="360">
        <v>5.0</v>
      </c>
      <c r="AU22" s="360"/>
      <c r="AV22" s="360">
        <v>5.0</v>
      </c>
      <c r="AW22" s="360"/>
      <c r="AX22" s="360"/>
      <c r="AY22" s="361"/>
      <c r="AZ22" s="361"/>
      <c r="BA22" s="360"/>
      <c r="BB22" s="360">
        <v>5.0</v>
      </c>
      <c r="BC22" s="360"/>
      <c r="BD22" s="360">
        <v>5.0</v>
      </c>
      <c r="BE22" s="360"/>
      <c r="BF22" s="360">
        <v>5.0</v>
      </c>
      <c r="BG22" s="360"/>
      <c r="BH22" s="360"/>
      <c r="BI22" s="361"/>
      <c r="BJ22" s="361"/>
      <c r="BK22" s="355">
        <v>5.0</v>
      </c>
      <c r="BL22" s="355"/>
      <c r="BM22" s="355">
        <v>5.0</v>
      </c>
      <c r="BN22" s="355"/>
      <c r="BO22" s="362"/>
      <c r="BP22" s="362"/>
      <c r="BQ22" s="362"/>
      <c r="BR22" s="362"/>
      <c r="BS22" s="362"/>
      <c r="BT22" s="362"/>
      <c r="BU22" s="362"/>
      <c r="BV22" s="362"/>
      <c r="BW22" s="362"/>
      <c r="BX22" s="362"/>
      <c r="BY22" s="362"/>
    </row>
    <row r="23">
      <c r="A23" s="68">
        <v>20.0</v>
      </c>
      <c r="B23" s="36" t="s">
        <v>121</v>
      </c>
      <c r="C23" s="352"/>
      <c r="D23" s="352"/>
      <c r="E23" s="363"/>
      <c r="F23" s="352"/>
      <c r="G23" s="352"/>
      <c r="H23" s="352"/>
      <c r="I23" s="352"/>
      <c r="J23" s="352"/>
      <c r="K23" s="353"/>
      <c r="L23" s="353"/>
      <c r="M23" s="352"/>
      <c r="N23" s="352"/>
      <c r="O23" s="352"/>
      <c r="P23" s="352"/>
      <c r="Q23" s="352"/>
      <c r="R23" s="352"/>
      <c r="S23" s="352"/>
      <c r="T23" s="219"/>
      <c r="U23" s="353"/>
      <c r="V23" s="368"/>
      <c r="W23" s="354"/>
      <c r="X23" s="352"/>
      <c r="Y23" s="352"/>
      <c r="Z23" s="374"/>
      <c r="AA23" s="374"/>
      <c r="AB23" s="374"/>
      <c r="AC23" s="353"/>
      <c r="AD23" s="375"/>
      <c r="AE23" s="376"/>
      <c r="AF23" s="376"/>
      <c r="AG23" s="377"/>
      <c r="AH23" s="377"/>
      <c r="AI23" s="377"/>
      <c r="AJ23" s="377"/>
      <c r="AK23" s="377"/>
      <c r="AL23" s="377"/>
      <c r="AM23" s="377"/>
      <c r="AN23" s="377"/>
      <c r="AO23" s="378"/>
      <c r="AP23" s="378"/>
      <c r="AR23" s="362"/>
      <c r="AS23" s="362"/>
      <c r="AT23" s="362"/>
      <c r="AU23" s="362"/>
      <c r="AV23" s="362"/>
      <c r="AW23" s="362"/>
      <c r="AX23" s="362"/>
      <c r="AY23" s="379"/>
      <c r="AZ23" s="379"/>
      <c r="BA23" s="362"/>
      <c r="BB23" s="362"/>
      <c r="BC23" s="362"/>
      <c r="BD23" s="362"/>
      <c r="BE23" s="362"/>
      <c r="BF23" s="362"/>
      <c r="BG23" s="362"/>
      <c r="BH23" s="362"/>
      <c r="BI23" s="361"/>
      <c r="BJ23" s="361"/>
      <c r="BK23" s="373">
        <v>3.0</v>
      </c>
      <c r="BL23" s="355"/>
      <c r="BM23" s="373">
        <v>3.0</v>
      </c>
      <c r="BN23" s="355"/>
      <c r="BO23" s="362"/>
      <c r="BP23" s="362"/>
      <c r="BQ23" s="362"/>
      <c r="BR23" s="362"/>
      <c r="BS23" s="362"/>
      <c r="BT23" s="362"/>
      <c r="BU23" s="362"/>
      <c r="BV23" s="362"/>
      <c r="BW23" s="362"/>
      <c r="BX23" s="362"/>
      <c r="BY23" s="362"/>
    </row>
    <row r="24">
      <c r="A24" s="143" t="s">
        <v>37</v>
      </c>
      <c r="B24" s="143" t="s">
        <v>132</v>
      </c>
      <c r="C24" s="144" t="s">
        <v>133</v>
      </c>
      <c r="D24" s="146" t="s">
        <v>134</v>
      </c>
      <c r="E24" s="20"/>
      <c r="F24" s="20"/>
      <c r="G24" s="20"/>
      <c r="H24" s="20"/>
      <c r="I24" s="20"/>
      <c r="J24" s="20"/>
      <c r="K24" s="20"/>
      <c r="L24" s="20"/>
      <c r="M24" s="20"/>
      <c r="N24" s="23"/>
      <c r="O24" s="143"/>
      <c r="P24" s="146" t="s">
        <v>135</v>
      </c>
      <c r="Q24" s="20"/>
      <c r="R24" s="20"/>
      <c r="S24" s="20"/>
      <c r="T24" s="20"/>
      <c r="U24" s="20"/>
      <c r="V24" s="20"/>
      <c r="W24" s="20"/>
      <c r="X24" s="20"/>
      <c r="Y24" s="23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</row>
    <row r="25">
      <c r="A25" s="149">
        <v>1.0</v>
      </c>
      <c r="B25" s="150">
        <v>45945.0</v>
      </c>
      <c r="C25" s="151">
        <v>2.0</v>
      </c>
      <c r="D25" s="169" t="s">
        <v>469</v>
      </c>
      <c r="E25" s="20"/>
      <c r="F25" s="20"/>
      <c r="G25" s="20"/>
      <c r="H25" s="20"/>
      <c r="I25" s="20"/>
      <c r="J25" s="20"/>
      <c r="K25" s="20"/>
      <c r="L25" s="20"/>
      <c r="M25" s="20"/>
      <c r="N25" s="23"/>
      <c r="O25" s="380"/>
      <c r="P25" s="381" t="s">
        <v>470</v>
      </c>
      <c r="Y25" s="121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</row>
    <row r="26">
      <c r="A26" s="149">
        <v>2.0</v>
      </c>
      <c r="B26" s="382">
        <v>45947.0</v>
      </c>
      <c r="C26" s="151">
        <v>2.0</v>
      </c>
      <c r="D26" s="169" t="s">
        <v>471</v>
      </c>
      <c r="E26" s="20"/>
      <c r="F26" s="20"/>
      <c r="G26" s="20"/>
      <c r="H26" s="20"/>
      <c r="I26" s="20"/>
      <c r="J26" s="20"/>
      <c r="K26" s="20"/>
      <c r="L26" s="20"/>
      <c r="M26" s="20"/>
      <c r="N26" s="23"/>
      <c r="O26" s="380"/>
      <c r="P26" s="381" t="s">
        <v>470</v>
      </c>
      <c r="Y26" s="121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</row>
    <row r="27">
      <c r="A27" s="149">
        <v>3.0</v>
      </c>
      <c r="B27" s="150">
        <v>45952.0</v>
      </c>
      <c r="C27" s="151">
        <v>2.0</v>
      </c>
      <c r="D27" s="169" t="s">
        <v>472</v>
      </c>
      <c r="E27" s="20"/>
      <c r="F27" s="20"/>
      <c r="G27" s="20"/>
      <c r="H27" s="20"/>
      <c r="I27" s="20"/>
      <c r="J27" s="20"/>
      <c r="K27" s="20"/>
      <c r="L27" s="20"/>
      <c r="M27" s="20"/>
      <c r="N27" s="23"/>
      <c r="O27" s="380"/>
      <c r="P27" s="381" t="s">
        <v>470</v>
      </c>
      <c r="Y27" s="121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</row>
    <row r="28">
      <c r="A28" s="149">
        <v>4.0</v>
      </c>
      <c r="B28" s="150">
        <v>45954.0</v>
      </c>
      <c r="C28" s="151">
        <v>2.0</v>
      </c>
      <c r="D28" s="169" t="s">
        <v>473</v>
      </c>
      <c r="E28" s="20"/>
      <c r="F28" s="20"/>
      <c r="G28" s="20"/>
      <c r="H28" s="20"/>
      <c r="I28" s="20"/>
      <c r="J28" s="20"/>
      <c r="K28" s="20"/>
      <c r="L28" s="20"/>
      <c r="M28" s="20"/>
      <c r="N28" s="23"/>
      <c r="O28" s="380"/>
      <c r="P28" s="381" t="s">
        <v>470</v>
      </c>
      <c r="Y28" s="121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</row>
    <row r="29">
      <c r="A29" s="149">
        <v>5.0</v>
      </c>
      <c r="B29" s="150">
        <v>45959.0</v>
      </c>
      <c r="C29" s="151">
        <v>2.0</v>
      </c>
      <c r="D29" s="381" t="s">
        <v>474</v>
      </c>
      <c r="N29" s="121"/>
      <c r="O29" s="380"/>
      <c r="P29" s="381" t="s">
        <v>470</v>
      </c>
      <c r="Y29" s="121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</row>
    <row r="30">
      <c r="A30" s="149">
        <v>6.0</v>
      </c>
      <c r="B30" s="150">
        <v>45961.0</v>
      </c>
      <c r="C30" s="151">
        <v>2.0</v>
      </c>
      <c r="D30" s="169" t="s">
        <v>475</v>
      </c>
      <c r="E30" s="20"/>
      <c r="F30" s="20"/>
      <c r="G30" s="20"/>
      <c r="H30" s="20"/>
      <c r="I30" s="20"/>
      <c r="J30" s="20"/>
      <c r="K30" s="20"/>
      <c r="L30" s="20"/>
      <c r="M30" s="20"/>
      <c r="N30" s="23"/>
      <c r="O30" s="380"/>
      <c r="P30" s="381" t="s">
        <v>470</v>
      </c>
      <c r="Y30" s="121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</row>
    <row r="31">
      <c r="A31" s="149">
        <v>7.0</v>
      </c>
      <c r="B31" s="150">
        <v>45966.0</v>
      </c>
      <c r="C31" s="151">
        <v>2.0</v>
      </c>
      <c r="D31" s="169" t="s">
        <v>476</v>
      </c>
      <c r="E31" s="20"/>
      <c r="F31" s="20"/>
      <c r="G31" s="20"/>
      <c r="H31" s="20"/>
      <c r="I31" s="20"/>
      <c r="J31" s="20"/>
      <c r="K31" s="20"/>
      <c r="L31" s="20"/>
      <c r="M31" s="20"/>
      <c r="N31" s="23"/>
      <c r="O31" s="380"/>
      <c r="P31" s="381" t="s">
        <v>470</v>
      </c>
      <c r="Y31" s="121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</row>
    <row r="32">
      <c r="A32" s="149">
        <v>8.0</v>
      </c>
      <c r="B32" s="150">
        <v>45968.0</v>
      </c>
      <c r="C32" s="151">
        <v>2.0</v>
      </c>
      <c r="D32" s="169" t="s">
        <v>477</v>
      </c>
      <c r="E32" s="20"/>
      <c r="F32" s="20"/>
      <c r="G32" s="20"/>
      <c r="H32" s="20"/>
      <c r="I32" s="20"/>
      <c r="J32" s="20"/>
      <c r="K32" s="20"/>
      <c r="L32" s="20"/>
      <c r="M32" s="20"/>
      <c r="N32" s="23"/>
      <c r="O32" s="380"/>
      <c r="P32" s="381" t="s">
        <v>470</v>
      </c>
      <c r="Y32" s="121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</row>
    <row r="33">
      <c r="A33" s="149">
        <v>9.0</v>
      </c>
      <c r="B33" s="150">
        <v>45973.0</v>
      </c>
      <c r="C33" s="151">
        <v>2.0</v>
      </c>
      <c r="D33" s="169" t="s">
        <v>478</v>
      </c>
      <c r="E33" s="20"/>
      <c r="F33" s="20"/>
      <c r="G33" s="20"/>
      <c r="H33" s="20"/>
      <c r="I33" s="20"/>
      <c r="J33" s="20"/>
      <c r="K33" s="20"/>
      <c r="L33" s="20"/>
      <c r="M33" s="20"/>
      <c r="N33" s="23"/>
      <c r="O33" s="380"/>
      <c r="P33" s="381" t="s">
        <v>470</v>
      </c>
      <c r="Y33" s="121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</row>
    <row r="34">
      <c r="A34" s="149">
        <v>10.0</v>
      </c>
      <c r="B34" s="150">
        <v>45975.0</v>
      </c>
      <c r="C34" s="151">
        <v>2.0</v>
      </c>
      <c r="D34" s="383" t="s">
        <v>479</v>
      </c>
      <c r="E34" s="384"/>
      <c r="F34" s="384"/>
      <c r="G34" s="384"/>
      <c r="H34" s="384"/>
      <c r="I34" s="384"/>
      <c r="J34" s="384"/>
      <c r="K34" s="384"/>
      <c r="L34" s="384"/>
      <c r="M34" s="384"/>
      <c r="N34" s="385"/>
      <c r="O34" s="380"/>
      <c r="P34" s="381" t="s">
        <v>470</v>
      </c>
      <c r="Y34" s="121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</row>
    <row r="35">
      <c r="A35" s="149"/>
      <c r="B35" s="150">
        <v>45976.0</v>
      </c>
      <c r="C35" s="151">
        <v>2.0</v>
      </c>
      <c r="D35" s="383" t="s">
        <v>480</v>
      </c>
      <c r="E35" s="384"/>
      <c r="F35" s="384"/>
      <c r="G35" s="384"/>
      <c r="H35" s="384"/>
      <c r="I35" s="384"/>
      <c r="J35" s="384"/>
      <c r="K35" s="384"/>
      <c r="L35" s="384"/>
      <c r="M35" s="384"/>
      <c r="N35" s="385"/>
      <c r="O35" s="380"/>
      <c r="P35" s="381" t="s">
        <v>470</v>
      </c>
      <c r="Y35" s="121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</row>
    <row r="36">
      <c r="A36" s="149">
        <v>11.0</v>
      </c>
      <c r="B36" s="150">
        <v>45980.0</v>
      </c>
      <c r="C36" s="151">
        <v>2.0</v>
      </c>
      <c r="D36" s="169" t="s">
        <v>481</v>
      </c>
      <c r="E36" s="20"/>
      <c r="F36" s="20"/>
      <c r="G36" s="20"/>
      <c r="H36" s="20"/>
      <c r="I36" s="20"/>
      <c r="J36" s="20"/>
      <c r="K36" s="20"/>
      <c r="L36" s="20"/>
      <c r="M36" s="20"/>
      <c r="N36" s="23"/>
      <c r="O36" s="380"/>
      <c r="P36" s="381" t="s">
        <v>470</v>
      </c>
      <c r="Y36" s="121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</row>
    <row r="37">
      <c r="A37" s="149">
        <v>12.0</v>
      </c>
      <c r="B37" s="150">
        <v>45982.0</v>
      </c>
      <c r="C37" s="151">
        <v>2.0</v>
      </c>
      <c r="D37" s="169" t="s">
        <v>482</v>
      </c>
      <c r="E37" s="20"/>
      <c r="F37" s="20"/>
      <c r="G37" s="20"/>
      <c r="H37" s="20"/>
      <c r="I37" s="20"/>
      <c r="J37" s="20"/>
      <c r="K37" s="20"/>
      <c r="L37" s="20"/>
      <c r="M37" s="20"/>
      <c r="N37" s="23"/>
      <c r="O37" s="380"/>
      <c r="P37" s="381" t="s">
        <v>470</v>
      </c>
      <c r="Y37" s="121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</row>
    <row r="38">
      <c r="A38" s="149">
        <v>13.0</v>
      </c>
      <c r="B38" s="150">
        <v>45987.0</v>
      </c>
      <c r="C38" s="151">
        <v>2.0</v>
      </c>
      <c r="D38" s="169" t="s">
        <v>483</v>
      </c>
      <c r="E38" s="20"/>
      <c r="F38" s="20"/>
      <c r="G38" s="20"/>
      <c r="H38" s="20"/>
      <c r="I38" s="20"/>
      <c r="J38" s="20"/>
      <c r="K38" s="20"/>
      <c r="L38" s="20"/>
      <c r="M38" s="20"/>
      <c r="N38" s="23"/>
      <c r="O38" s="380"/>
      <c r="P38" s="381" t="s">
        <v>484</v>
      </c>
      <c r="Y38" s="121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</row>
    <row r="39">
      <c r="A39" s="149">
        <v>14.0</v>
      </c>
      <c r="B39" s="150">
        <v>45989.0</v>
      </c>
      <c r="C39" s="151">
        <v>2.0</v>
      </c>
      <c r="D39" s="169" t="s">
        <v>485</v>
      </c>
      <c r="E39" s="20"/>
      <c r="F39" s="20"/>
      <c r="G39" s="20"/>
      <c r="H39" s="20"/>
      <c r="I39" s="20"/>
      <c r="J39" s="20"/>
      <c r="K39" s="20"/>
      <c r="L39" s="20"/>
      <c r="M39" s="20"/>
      <c r="N39" s="23"/>
      <c r="O39" s="380"/>
      <c r="P39" s="381" t="s">
        <v>470</v>
      </c>
      <c r="Y39" s="121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</row>
    <row r="40">
      <c r="A40" s="149">
        <v>15.0</v>
      </c>
      <c r="B40" s="150">
        <v>45994.0</v>
      </c>
      <c r="C40" s="151">
        <v>2.0</v>
      </c>
      <c r="D40" s="169" t="s">
        <v>486</v>
      </c>
      <c r="E40" s="20"/>
      <c r="F40" s="20"/>
      <c r="G40" s="20"/>
      <c r="H40" s="20"/>
      <c r="I40" s="20"/>
      <c r="J40" s="20"/>
      <c r="K40" s="20"/>
      <c r="L40" s="20"/>
      <c r="M40" s="20"/>
      <c r="N40" s="23"/>
      <c r="O40" s="380"/>
      <c r="P40" s="381" t="s">
        <v>470</v>
      </c>
      <c r="Y40" s="121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</row>
    <row r="41">
      <c r="A41" s="149">
        <v>16.0</v>
      </c>
      <c r="B41" s="321">
        <v>45996.0</v>
      </c>
      <c r="C41" s="386">
        <v>2.0</v>
      </c>
      <c r="D41" s="161" t="s">
        <v>487</v>
      </c>
      <c r="E41" s="159"/>
      <c r="F41" s="159"/>
      <c r="G41" s="159"/>
      <c r="H41" s="159"/>
      <c r="I41" s="159"/>
      <c r="J41" s="159"/>
      <c r="K41" s="159"/>
      <c r="L41" s="159"/>
      <c r="M41" s="159"/>
      <c r="N41" s="160"/>
      <c r="O41" s="173"/>
      <c r="P41" s="387" t="s">
        <v>488</v>
      </c>
      <c r="Q41" s="154"/>
      <c r="R41" s="154"/>
      <c r="S41" s="154"/>
      <c r="T41" s="154"/>
      <c r="U41" s="154"/>
      <c r="V41" s="154"/>
      <c r="W41" s="154"/>
      <c r="X41" s="154"/>
      <c r="Y41" s="155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</row>
    <row r="42">
      <c r="A42" s="149">
        <v>17.0</v>
      </c>
      <c r="B42" s="388">
        <v>46001.0</v>
      </c>
      <c r="C42" s="386">
        <v>2.0</v>
      </c>
      <c r="D42" s="157" t="s">
        <v>489</v>
      </c>
      <c r="E42" s="159"/>
      <c r="F42" s="159"/>
      <c r="G42" s="159"/>
      <c r="H42" s="159"/>
      <c r="I42" s="159"/>
      <c r="J42" s="159"/>
      <c r="K42" s="159"/>
      <c r="L42" s="159"/>
      <c r="M42" s="159"/>
      <c r="N42" s="160"/>
      <c r="O42" s="293"/>
      <c r="P42" s="387" t="s">
        <v>488</v>
      </c>
      <c r="Q42" s="154"/>
      <c r="R42" s="154"/>
      <c r="S42" s="154"/>
      <c r="T42" s="154"/>
      <c r="U42" s="154"/>
      <c r="V42" s="154"/>
      <c r="W42" s="154"/>
      <c r="X42" s="154"/>
      <c r="Y42" s="155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</row>
    <row r="43">
      <c r="A43" s="149">
        <v>18.0</v>
      </c>
      <c r="B43" s="388">
        <v>46003.0</v>
      </c>
      <c r="C43" s="386">
        <v>2.0</v>
      </c>
      <c r="D43" s="157" t="s">
        <v>490</v>
      </c>
      <c r="E43" s="159"/>
      <c r="F43" s="159"/>
      <c r="G43" s="159"/>
      <c r="H43" s="159"/>
      <c r="I43" s="159"/>
      <c r="J43" s="159"/>
      <c r="K43" s="159"/>
      <c r="L43" s="159"/>
      <c r="M43" s="159"/>
      <c r="N43" s="160"/>
      <c r="O43" s="380"/>
      <c r="P43" s="381" t="s">
        <v>470</v>
      </c>
      <c r="Y43" s="121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</row>
    <row r="44">
      <c r="A44" s="149">
        <v>19.0</v>
      </c>
      <c r="B44" s="388">
        <v>46004.0</v>
      </c>
      <c r="C44" s="386">
        <v>2.0</v>
      </c>
      <c r="D44" s="157" t="s">
        <v>491</v>
      </c>
      <c r="E44" s="159"/>
      <c r="F44" s="159"/>
      <c r="G44" s="159"/>
      <c r="H44" s="159"/>
      <c r="I44" s="159"/>
      <c r="J44" s="159"/>
      <c r="K44" s="159"/>
      <c r="L44" s="159"/>
      <c r="M44" s="159"/>
      <c r="N44" s="160"/>
      <c r="O44" s="293"/>
      <c r="P44" s="387" t="s">
        <v>488</v>
      </c>
      <c r="Q44" s="154"/>
      <c r="R44" s="154"/>
      <c r="S44" s="154"/>
      <c r="T44" s="154"/>
      <c r="U44" s="154"/>
      <c r="V44" s="154"/>
      <c r="W44" s="154"/>
      <c r="X44" s="154"/>
      <c r="Y44" s="155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</row>
    <row r="45">
      <c r="A45" s="149">
        <v>20.0</v>
      </c>
      <c r="B45" s="388">
        <v>46008.0</v>
      </c>
      <c r="C45" s="386">
        <v>2.0</v>
      </c>
      <c r="D45" s="157" t="s">
        <v>493</v>
      </c>
      <c r="E45" s="159"/>
      <c r="F45" s="159"/>
      <c r="G45" s="159"/>
      <c r="H45" s="159"/>
      <c r="I45" s="159"/>
      <c r="J45" s="159"/>
      <c r="K45" s="159"/>
      <c r="L45" s="159"/>
      <c r="M45" s="159"/>
      <c r="N45" s="160"/>
      <c r="O45" s="293"/>
      <c r="P45" s="387" t="s">
        <v>488</v>
      </c>
      <c r="Q45" s="154"/>
      <c r="R45" s="154"/>
      <c r="S45" s="154"/>
      <c r="T45" s="154"/>
      <c r="U45" s="154"/>
      <c r="V45" s="154"/>
      <c r="W45" s="154"/>
      <c r="X45" s="154"/>
      <c r="Y45" s="155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</row>
    <row r="46">
      <c r="A46" s="149">
        <v>21.0</v>
      </c>
      <c r="B46" s="388">
        <v>46010.0</v>
      </c>
      <c r="C46" s="386">
        <v>2.0</v>
      </c>
      <c r="D46" s="157" t="s">
        <v>35</v>
      </c>
      <c r="E46" s="159"/>
      <c r="F46" s="159"/>
      <c r="G46" s="159"/>
      <c r="H46" s="159"/>
      <c r="I46" s="159"/>
      <c r="J46" s="159"/>
      <c r="K46" s="159"/>
      <c r="L46" s="159"/>
      <c r="M46" s="159"/>
      <c r="N46" s="160"/>
      <c r="O46" s="293"/>
      <c r="P46" s="157" t="s">
        <v>35</v>
      </c>
      <c r="Q46" s="159"/>
      <c r="R46" s="159"/>
      <c r="S46" s="159"/>
      <c r="T46" s="159"/>
      <c r="U46" s="159"/>
      <c r="V46" s="159"/>
      <c r="W46" s="159"/>
      <c r="X46" s="159"/>
      <c r="Y46" s="160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</row>
    <row r="47">
      <c r="A47" s="149">
        <v>22.0</v>
      </c>
      <c r="B47" s="388"/>
      <c r="C47" s="151">
        <f>SUM(C25:C46)</f>
        <v>44</v>
      </c>
      <c r="D47" s="157"/>
      <c r="E47" s="159"/>
      <c r="F47" s="159"/>
      <c r="G47" s="159"/>
      <c r="H47" s="159"/>
      <c r="I47" s="159"/>
      <c r="J47" s="159"/>
      <c r="K47" s="159"/>
      <c r="L47" s="159"/>
      <c r="M47" s="159"/>
      <c r="N47" s="160"/>
      <c r="O47" s="293"/>
      <c r="P47" s="152"/>
      <c r="Q47" s="154"/>
      <c r="R47" s="154"/>
      <c r="S47" s="154"/>
      <c r="T47" s="154"/>
      <c r="U47" s="154"/>
      <c r="V47" s="154"/>
      <c r="W47" s="154"/>
      <c r="X47" s="154"/>
      <c r="Y47" s="155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</row>
    <row r="48">
      <c r="A48" s="149">
        <v>23.0</v>
      </c>
      <c r="B48" s="388"/>
      <c r="C48" s="151"/>
      <c r="D48" s="157"/>
      <c r="E48" s="159"/>
      <c r="F48" s="159"/>
      <c r="G48" s="159"/>
      <c r="H48" s="159"/>
      <c r="I48" s="159"/>
      <c r="J48" s="159"/>
      <c r="K48" s="159"/>
      <c r="L48" s="159"/>
      <c r="M48" s="159"/>
      <c r="N48" s="160"/>
      <c r="O48" s="293"/>
      <c r="P48" s="152"/>
      <c r="Q48" s="154"/>
      <c r="R48" s="154"/>
      <c r="S48" s="154"/>
      <c r="T48" s="154"/>
      <c r="U48" s="154"/>
      <c r="V48" s="154"/>
      <c r="W48" s="154"/>
      <c r="X48" s="154"/>
      <c r="Y48" s="155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</row>
    <row r="49">
      <c r="A49" s="149">
        <v>24.0</v>
      </c>
      <c r="B49" s="388"/>
      <c r="C49" s="151"/>
      <c r="D49" s="157"/>
      <c r="E49" s="159"/>
      <c r="F49" s="159"/>
      <c r="G49" s="159"/>
      <c r="H49" s="159"/>
      <c r="I49" s="159"/>
      <c r="J49" s="159"/>
      <c r="K49" s="159"/>
      <c r="L49" s="159"/>
      <c r="M49" s="159"/>
      <c r="N49" s="160"/>
      <c r="O49" s="293"/>
      <c r="P49" s="152"/>
      <c r="Q49" s="154"/>
      <c r="R49" s="154"/>
      <c r="S49" s="154"/>
      <c r="T49" s="154"/>
      <c r="U49" s="154"/>
      <c r="V49" s="154"/>
      <c r="W49" s="154"/>
      <c r="X49" s="154"/>
      <c r="Y49" s="155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</row>
    <row r="50">
      <c r="A50" s="149">
        <v>25.0</v>
      </c>
      <c r="B50" s="388"/>
      <c r="C50" s="151"/>
      <c r="D50" s="157"/>
      <c r="E50" s="159"/>
      <c r="F50" s="159"/>
      <c r="G50" s="159"/>
      <c r="H50" s="159"/>
      <c r="I50" s="159"/>
      <c r="J50" s="159"/>
      <c r="K50" s="159"/>
      <c r="L50" s="159"/>
      <c r="M50" s="159"/>
      <c r="N50" s="160"/>
      <c r="O50" s="293"/>
      <c r="P50" s="152"/>
      <c r="Q50" s="154"/>
      <c r="R50" s="154"/>
      <c r="S50" s="154"/>
      <c r="T50" s="154"/>
      <c r="U50" s="154"/>
      <c r="V50" s="154"/>
      <c r="W50" s="154"/>
      <c r="X50" s="154"/>
      <c r="Y50" s="155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</row>
    <row r="51">
      <c r="A51" s="149">
        <v>26.0</v>
      </c>
      <c r="B51" s="388"/>
      <c r="C51" s="151"/>
      <c r="D51" s="157"/>
      <c r="E51" s="159"/>
      <c r="F51" s="159"/>
      <c r="G51" s="159"/>
      <c r="H51" s="159"/>
      <c r="I51" s="159"/>
      <c r="J51" s="159"/>
      <c r="K51" s="159"/>
      <c r="L51" s="159"/>
      <c r="M51" s="159"/>
      <c r="N51" s="160"/>
      <c r="O51" s="293"/>
      <c r="P51" s="152"/>
      <c r="Q51" s="154"/>
      <c r="R51" s="154"/>
      <c r="S51" s="154"/>
      <c r="T51" s="154"/>
      <c r="U51" s="154"/>
      <c r="V51" s="154"/>
      <c r="W51" s="154"/>
      <c r="X51" s="154"/>
      <c r="Y51" s="155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</row>
    <row r="52">
      <c r="A52" s="149">
        <v>27.0</v>
      </c>
      <c r="B52" s="388"/>
      <c r="C52" s="151"/>
      <c r="D52" s="157"/>
      <c r="E52" s="159"/>
      <c r="F52" s="159"/>
      <c r="G52" s="159"/>
      <c r="H52" s="159"/>
      <c r="I52" s="159"/>
      <c r="J52" s="159"/>
      <c r="K52" s="159"/>
      <c r="L52" s="159"/>
      <c r="M52" s="159"/>
      <c r="N52" s="160"/>
      <c r="O52" s="293"/>
      <c r="P52" s="152"/>
      <c r="Q52" s="154"/>
      <c r="R52" s="154"/>
      <c r="S52" s="154"/>
      <c r="T52" s="154"/>
      <c r="U52" s="154"/>
      <c r="V52" s="154"/>
      <c r="W52" s="154"/>
      <c r="X52" s="154"/>
      <c r="Y52" s="155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</row>
    <row r="53">
      <c r="A53" s="12"/>
      <c r="B53" s="388"/>
      <c r="C53" s="151"/>
      <c r="D53" s="157"/>
      <c r="E53" s="159"/>
      <c r="F53" s="159"/>
      <c r="G53" s="159"/>
      <c r="H53" s="159"/>
      <c r="I53" s="159"/>
      <c r="J53" s="159"/>
      <c r="K53" s="159"/>
      <c r="L53" s="159"/>
      <c r="M53" s="159"/>
      <c r="N53" s="160"/>
      <c r="O53" s="293"/>
      <c r="P53" s="152"/>
      <c r="Q53" s="154"/>
      <c r="R53" s="154"/>
      <c r="S53" s="154"/>
      <c r="T53" s="154"/>
      <c r="U53" s="154"/>
      <c r="V53" s="154"/>
      <c r="W53" s="154"/>
      <c r="X53" s="154"/>
      <c r="Y53" s="155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</row>
    <row r="54">
      <c r="A54" s="12"/>
      <c r="B54" s="388"/>
      <c r="C54" s="151"/>
      <c r="D54" s="157"/>
      <c r="E54" s="159"/>
      <c r="F54" s="159"/>
      <c r="G54" s="159"/>
      <c r="H54" s="159"/>
      <c r="I54" s="159"/>
      <c r="J54" s="159"/>
      <c r="K54" s="159"/>
      <c r="L54" s="159"/>
      <c r="M54" s="159"/>
      <c r="N54" s="160"/>
      <c r="O54" s="293"/>
      <c r="P54" s="152"/>
      <c r="Q54" s="154"/>
      <c r="R54" s="154"/>
      <c r="S54" s="154"/>
      <c r="T54" s="154"/>
      <c r="U54" s="154"/>
      <c r="V54" s="154"/>
      <c r="W54" s="154"/>
      <c r="X54" s="154"/>
      <c r="Y54" s="155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</row>
    <row r="55">
      <c r="A55" s="12"/>
      <c r="B55" s="388"/>
      <c r="C55" s="151"/>
      <c r="D55" s="157"/>
      <c r="E55" s="159"/>
      <c r="F55" s="159"/>
      <c r="G55" s="159"/>
      <c r="H55" s="159"/>
      <c r="I55" s="159"/>
      <c r="J55" s="159"/>
      <c r="K55" s="159"/>
      <c r="L55" s="159"/>
      <c r="M55" s="159"/>
      <c r="N55" s="160"/>
      <c r="O55" s="293"/>
      <c r="P55" s="152"/>
      <c r="Q55" s="154"/>
      <c r="R55" s="154"/>
      <c r="S55" s="154"/>
      <c r="T55" s="154"/>
      <c r="U55" s="154"/>
      <c r="V55" s="154"/>
      <c r="W55" s="154"/>
      <c r="X55" s="154"/>
      <c r="Y55" s="155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</row>
    <row r="56">
      <c r="A56" s="12"/>
      <c r="B56" s="388"/>
      <c r="C56" s="151"/>
      <c r="D56" s="157"/>
      <c r="E56" s="159"/>
      <c r="F56" s="159"/>
      <c r="G56" s="159"/>
      <c r="H56" s="159"/>
      <c r="I56" s="159"/>
      <c r="J56" s="159"/>
      <c r="K56" s="159"/>
      <c r="L56" s="159"/>
      <c r="M56" s="159"/>
      <c r="N56" s="160"/>
      <c r="O56" s="293"/>
      <c r="P56" s="152"/>
      <c r="Q56" s="154"/>
      <c r="R56" s="154"/>
      <c r="S56" s="154"/>
      <c r="T56" s="154"/>
      <c r="U56" s="154"/>
      <c r="V56" s="154"/>
      <c r="W56" s="154"/>
      <c r="X56" s="154"/>
      <c r="Y56" s="155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</row>
    <row r="57">
      <c r="A57" s="12"/>
      <c r="B57" s="388"/>
      <c r="C57" s="151"/>
      <c r="D57" s="157"/>
      <c r="E57" s="159"/>
      <c r="F57" s="159"/>
      <c r="G57" s="159"/>
      <c r="H57" s="159"/>
      <c r="I57" s="159"/>
      <c r="J57" s="159"/>
      <c r="K57" s="159"/>
      <c r="L57" s="159"/>
      <c r="M57" s="159"/>
      <c r="N57" s="160"/>
      <c r="O57" s="293"/>
      <c r="P57" s="152"/>
      <c r="Q57" s="154"/>
      <c r="R57" s="154"/>
      <c r="S57" s="154"/>
      <c r="T57" s="154"/>
      <c r="U57" s="154"/>
      <c r="V57" s="154"/>
      <c r="W57" s="154"/>
      <c r="X57" s="154"/>
      <c r="Y57" s="155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42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42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42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42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42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42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42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42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42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42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42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42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42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42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42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42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42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42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42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42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42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42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42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42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42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42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42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42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42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42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42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42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42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42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42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42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42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42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42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42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42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42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42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42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42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42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42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42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42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42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42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42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42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42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42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42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42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42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42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42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42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42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42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42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42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42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42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42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42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42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42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42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42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42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42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42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42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42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42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42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42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42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42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42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42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42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42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42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42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42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42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42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42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42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42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42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42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42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42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42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42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42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42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42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42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42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42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42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42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42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42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42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42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42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42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42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42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42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42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42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42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42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42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42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42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42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42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42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42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42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42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42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42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42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42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42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42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42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42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42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42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42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42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42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42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42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42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42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42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42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42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42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42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42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42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42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42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42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42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42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42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42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42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42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42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42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42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42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42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42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42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42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42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42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42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42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42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42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42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42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42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42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42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42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42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42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42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42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42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42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42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42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42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42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42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42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42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42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42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42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42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42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42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42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42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42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42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42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42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42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42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42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42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42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42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42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42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42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42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42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42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42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42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42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42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42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42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42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42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42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42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42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42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42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42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42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42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42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42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42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42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42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42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42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42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42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42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42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42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42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42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42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42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42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42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42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42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42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42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42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42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42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42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42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42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42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42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42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42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42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42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42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42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42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42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42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42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42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42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42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42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42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42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42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42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42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42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42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42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42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42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42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42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42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42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42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42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42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42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42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42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42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42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42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42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42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42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42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42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42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42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42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42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42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42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42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42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42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42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42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42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42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42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42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42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42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42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42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42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42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42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42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42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42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42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42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42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42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42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42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42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42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42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42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42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42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42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42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42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42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42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42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42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42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42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42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42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42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42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42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42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42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42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42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42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42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42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42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42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42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42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42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42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42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42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42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42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42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42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42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42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42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42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42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42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42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42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42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42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42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42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42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42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42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42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42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42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42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42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42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42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42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42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42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42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42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42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42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42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42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42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42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42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42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42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42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42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42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42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42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42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42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42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42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42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42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42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42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42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42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42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42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42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42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42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42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42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42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42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42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42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42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42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42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42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42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42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42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42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42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42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42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42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42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42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42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42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42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42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42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42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42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42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42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42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42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42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42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42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42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42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42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42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42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42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42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42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42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42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42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42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42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42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42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42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42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42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42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42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42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42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42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42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42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42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42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42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42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42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42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42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42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42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42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42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42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42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42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42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42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42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42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42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42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42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42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42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42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42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42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42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42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42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42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42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42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42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42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42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42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42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42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42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42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42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42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42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42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42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42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42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42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42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42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42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42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42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42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42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42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42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42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42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42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42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42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42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42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42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42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42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42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42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42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42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42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42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42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42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42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42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42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42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42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42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42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42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42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42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42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42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42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42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42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42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42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42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42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42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42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42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42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42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42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42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42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42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42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42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42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42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42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42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42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42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42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42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42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42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42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42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42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42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42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42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42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42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42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42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42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42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42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42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42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42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42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42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42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42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42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42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42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42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42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42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42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42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42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42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42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42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42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42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42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42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42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42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42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42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42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42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42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42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42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42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42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42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42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42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42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42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42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42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42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42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42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42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42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42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42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42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42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42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42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42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42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42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42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42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42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42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42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42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42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42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42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42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42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42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42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42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42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42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42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42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42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42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42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42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42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42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42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42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42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42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42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42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42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42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42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42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42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42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42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42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42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42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42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42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42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42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42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42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42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42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42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42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42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42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42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42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42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42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42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42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42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42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42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42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42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42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42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42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42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42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42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42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42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42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42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42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42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42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42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42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42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42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42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42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42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42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42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42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42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42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42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42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42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42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42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42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42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42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42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42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42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42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42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42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42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42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42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42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42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42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42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42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42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42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42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42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42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42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42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42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42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42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42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42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42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42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42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42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42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42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42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42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42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42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42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42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42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42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42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42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42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42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42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42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42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42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42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42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42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42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42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42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42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42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42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42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42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42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42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42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42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42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42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42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42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42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42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42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42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42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42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42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42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42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42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42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42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42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42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42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42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42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42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42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42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42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42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42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42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42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42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42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42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42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42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42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42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42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42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42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42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42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42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42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42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42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42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42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42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42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42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42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42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42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42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42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42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42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42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42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42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42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42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42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42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42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42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42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42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42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42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42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42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42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42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42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42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42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42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42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42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42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42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42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42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42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42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42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42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42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42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42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42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42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42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42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42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42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42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42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42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42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42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42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42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42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42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42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42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42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42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</row>
  </sheetData>
  <mergeCells count="70">
    <mergeCell ref="D41:N41"/>
    <mergeCell ref="D42:N42"/>
    <mergeCell ref="D43:N43"/>
    <mergeCell ref="D44:N44"/>
    <mergeCell ref="D45:N45"/>
    <mergeCell ref="D46:N46"/>
    <mergeCell ref="D47:N47"/>
    <mergeCell ref="D55:N55"/>
    <mergeCell ref="D56:N56"/>
    <mergeCell ref="D57:N57"/>
    <mergeCell ref="D48:N48"/>
    <mergeCell ref="D49:N49"/>
    <mergeCell ref="D50:N50"/>
    <mergeCell ref="D51:N51"/>
    <mergeCell ref="D52:N52"/>
    <mergeCell ref="D53:N53"/>
    <mergeCell ref="D54:N54"/>
    <mergeCell ref="P56:Y56"/>
    <mergeCell ref="P57:Y57"/>
    <mergeCell ref="P49:Y49"/>
    <mergeCell ref="P50:Y50"/>
    <mergeCell ref="P51:Y51"/>
    <mergeCell ref="P52:Y52"/>
    <mergeCell ref="P53:Y53"/>
    <mergeCell ref="P54:Y54"/>
    <mergeCell ref="P55:Y55"/>
    <mergeCell ref="C1:M1"/>
    <mergeCell ref="C2:M2"/>
    <mergeCell ref="D24:N24"/>
    <mergeCell ref="P24:Y24"/>
    <mergeCell ref="D25:N25"/>
    <mergeCell ref="P25:Y25"/>
    <mergeCell ref="P26:Y26"/>
    <mergeCell ref="P29:Y29"/>
    <mergeCell ref="P30:Y30"/>
    <mergeCell ref="D26:N26"/>
    <mergeCell ref="D27:N27"/>
    <mergeCell ref="P27:Y27"/>
    <mergeCell ref="D28:N28"/>
    <mergeCell ref="P28:Y28"/>
    <mergeCell ref="D29:N29"/>
    <mergeCell ref="D30:N30"/>
    <mergeCell ref="D31:N31"/>
    <mergeCell ref="P31:Y31"/>
    <mergeCell ref="D32:N32"/>
    <mergeCell ref="P32:Y32"/>
    <mergeCell ref="D33:N33"/>
    <mergeCell ref="P33:Y33"/>
    <mergeCell ref="P34:Y34"/>
    <mergeCell ref="D34:N34"/>
    <mergeCell ref="D35:N35"/>
    <mergeCell ref="D36:N36"/>
    <mergeCell ref="D37:N37"/>
    <mergeCell ref="D38:N38"/>
    <mergeCell ref="D39:N39"/>
    <mergeCell ref="D40:N40"/>
    <mergeCell ref="P35:Y35"/>
    <mergeCell ref="P36:Y36"/>
    <mergeCell ref="P37:Y37"/>
    <mergeCell ref="P38:Y38"/>
    <mergeCell ref="P39:Y39"/>
    <mergeCell ref="P40:Y40"/>
    <mergeCell ref="P41:Y41"/>
    <mergeCell ref="P42:Y42"/>
    <mergeCell ref="P43:Y43"/>
    <mergeCell ref="P44:Y44"/>
    <mergeCell ref="P45:Y45"/>
    <mergeCell ref="P46:Y46"/>
    <mergeCell ref="P47:Y47"/>
    <mergeCell ref="P48:Y4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42.13"/>
    <col customWidth="1" min="3" max="19" width="4.25"/>
    <col customWidth="1" min="20" max="26" width="6.0"/>
  </cols>
  <sheetData>
    <row r="1" ht="44.25" customHeight="1">
      <c r="A1" s="389" t="s">
        <v>492</v>
      </c>
      <c r="B1" s="390" t="s">
        <v>29</v>
      </c>
      <c r="C1" s="391" t="s">
        <v>17</v>
      </c>
      <c r="D1" s="20"/>
      <c r="E1" s="20"/>
      <c r="F1" s="20"/>
      <c r="G1" s="20"/>
      <c r="H1" s="20"/>
      <c r="I1" s="20"/>
      <c r="J1" s="20"/>
      <c r="K1" s="23"/>
      <c r="L1" s="392"/>
      <c r="M1" s="392"/>
      <c r="N1" s="392"/>
      <c r="O1" s="392"/>
      <c r="P1" s="392"/>
      <c r="Q1" s="392"/>
      <c r="R1" s="392"/>
      <c r="S1" s="392"/>
      <c r="T1" s="392"/>
      <c r="U1" s="12"/>
      <c r="V1" s="12"/>
      <c r="W1" s="12"/>
      <c r="X1" s="12"/>
      <c r="Y1" s="12"/>
      <c r="Z1" s="12"/>
    </row>
    <row r="2" ht="48.75" customHeight="1">
      <c r="A2" s="392"/>
      <c r="B2" s="390" t="s">
        <v>41</v>
      </c>
      <c r="C2" s="393" t="s">
        <v>54</v>
      </c>
      <c r="D2" s="20"/>
      <c r="E2" s="20"/>
      <c r="F2" s="20"/>
      <c r="G2" s="20"/>
      <c r="H2" s="20"/>
      <c r="I2" s="20"/>
      <c r="J2" s="20"/>
      <c r="K2" s="23"/>
      <c r="L2" s="392"/>
      <c r="M2" s="392"/>
      <c r="N2" s="392"/>
      <c r="O2" s="392"/>
      <c r="P2" s="392"/>
      <c r="Q2" s="392"/>
      <c r="R2" s="392"/>
      <c r="S2" s="392"/>
      <c r="T2" s="392"/>
      <c r="U2" s="12"/>
      <c r="V2" s="12"/>
      <c r="W2" s="12"/>
      <c r="X2" s="12"/>
      <c r="Y2" s="12"/>
      <c r="Z2" s="12"/>
    </row>
    <row r="3" ht="69.75" customHeight="1">
      <c r="A3" s="394" t="s">
        <v>37</v>
      </c>
      <c r="B3" s="395" t="s">
        <v>40</v>
      </c>
      <c r="C3" s="396">
        <v>45943.0</v>
      </c>
      <c r="D3" s="396">
        <v>45948.0</v>
      </c>
      <c r="E3" s="396">
        <v>45950.0</v>
      </c>
      <c r="F3" s="396">
        <v>45957.0</v>
      </c>
      <c r="G3" s="396">
        <v>45964.0</v>
      </c>
      <c r="H3" s="396">
        <v>45971.0</v>
      </c>
      <c r="I3" s="396">
        <v>45978.0</v>
      </c>
      <c r="J3" s="396">
        <v>45985.0</v>
      </c>
      <c r="K3" s="396">
        <v>45992.0</v>
      </c>
      <c r="L3" s="396">
        <v>45999.0</v>
      </c>
      <c r="M3" s="396">
        <v>46006.0</v>
      </c>
      <c r="N3" s="397" t="s">
        <v>58</v>
      </c>
      <c r="O3" s="398"/>
      <c r="P3" s="397" t="s">
        <v>35</v>
      </c>
      <c r="Q3" s="399"/>
      <c r="R3" s="400" t="s">
        <v>33</v>
      </c>
      <c r="S3" s="399"/>
      <c r="T3" s="401"/>
      <c r="U3" s="106"/>
      <c r="V3" s="106"/>
      <c r="W3" s="106"/>
      <c r="X3" s="106"/>
      <c r="Y3" s="106"/>
      <c r="Z3" s="106"/>
    </row>
    <row r="4">
      <c r="A4" s="402" t="s">
        <v>69</v>
      </c>
      <c r="B4" s="403" t="s">
        <v>45</v>
      </c>
      <c r="C4" s="404" t="s">
        <v>72</v>
      </c>
      <c r="D4" s="404" t="s">
        <v>72</v>
      </c>
      <c r="E4" s="404" t="s">
        <v>72</v>
      </c>
      <c r="F4" s="404" t="s">
        <v>72</v>
      </c>
      <c r="G4" s="404"/>
      <c r="H4" s="404"/>
      <c r="I4" s="404">
        <v>3.0</v>
      </c>
      <c r="J4" s="404" t="s">
        <v>72</v>
      </c>
      <c r="K4" s="404" t="s">
        <v>72</v>
      </c>
      <c r="L4" s="404" t="s">
        <v>72</v>
      </c>
      <c r="M4" s="404" t="s">
        <v>72</v>
      </c>
      <c r="N4" s="405" t="s">
        <v>78</v>
      </c>
      <c r="O4" s="405"/>
      <c r="P4" s="405" t="s">
        <v>78</v>
      </c>
      <c r="Q4" s="406"/>
      <c r="R4" s="407" t="s">
        <v>125</v>
      </c>
      <c r="S4" s="408"/>
      <c r="T4" s="71" t="s">
        <v>73</v>
      </c>
      <c r="U4" s="219"/>
      <c r="V4" s="219"/>
      <c r="W4" s="219"/>
      <c r="X4" s="219"/>
      <c r="Y4" s="219"/>
      <c r="Z4" s="219"/>
    </row>
    <row r="5">
      <c r="A5" s="402" t="s">
        <v>79</v>
      </c>
      <c r="B5" s="403" t="s">
        <v>76</v>
      </c>
      <c r="C5" s="404" t="s">
        <v>72</v>
      </c>
      <c r="D5" s="404" t="s">
        <v>72</v>
      </c>
      <c r="E5" s="404" t="s">
        <v>72</v>
      </c>
      <c r="F5" s="404" t="s">
        <v>72</v>
      </c>
      <c r="G5" s="404" t="s">
        <v>72</v>
      </c>
      <c r="H5" s="404" t="s">
        <v>72</v>
      </c>
      <c r="I5" s="404" t="s">
        <v>72</v>
      </c>
      <c r="J5" s="404" t="s">
        <v>72</v>
      </c>
      <c r="K5" s="404" t="s">
        <v>72</v>
      </c>
      <c r="L5" s="404" t="s">
        <v>72</v>
      </c>
      <c r="M5" s="404" t="s">
        <v>72</v>
      </c>
      <c r="N5" s="405" t="s">
        <v>78</v>
      </c>
      <c r="O5" s="405"/>
      <c r="P5" s="405" t="s">
        <v>78</v>
      </c>
      <c r="Q5" s="406"/>
      <c r="R5" s="407" t="s">
        <v>125</v>
      </c>
      <c r="S5" s="408"/>
      <c r="T5" s="71" t="s">
        <v>80</v>
      </c>
      <c r="U5" s="219"/>
      <c r="V5" s="219"/>
      <c r="W5" s="219"/>
      <c r="X5" s="219"/>
      <c r="Y5" s="219"/>
      <c r="Z5" s="219"/>
    </row>
    <row r="6">
      <c r="A6" s="402" t="s">
        <v>83</v>
      </c>
      <c r="B6" s="409" t="s">
        <v>47</v>
      </c>
      <c r="C6" s="404">
        <v>5.0</v>
      </c>
      <c r="D6" s="404">
        <v>5.0</v>
      </c>
      <c r="E6" s="404">
        <v>4.0</v>
      </c>
      <c r="F6" s="404">
        <v>5.0</v>
      </c>
      <c r="G6" s="404" t="s">
        <v>72</v>
      </c>
      <c r="H6" s="404">
        <v>4.0</v>
      </c>
      <c r="I6" s="404">
        <v>4.0</v>
      </c>
      <c r="J6" s="404">
        <v>5.0</v>
      </c>
      <c r="K6" s="404" t="s">
        <v>72</v>
      </c>
      <c r="L6" s="404" t="s">
        <v>72</v>
      </c>
      <c r="M6" s="404" t="s">
        <v>72</v>
      </c>
      <c r="N6" s="405">
        <v>5.0</v>
      </c>
      <c r="O6" s="405"/>
      <c r="P6" s="405">
        <v>5.0</v>
      </c>
      <c r="Q6" s="406"/>
      <c r="R6" s="407">
        <v>4.0</v>
      </c>
      <c r="S6" s="408"/>
      <c r="T6" s="410"/>
      <c r="U6" s="219"/>
      <c r="V6" s="219"/>
      <c r="W6" s="219"/>
      <c r="X6" s="219"/>
      <c r="Y6" s="219"/>
      <c r="Z6" s="219"/>
    </row>
    <row r="7">
      <c r="A7" s="402" t="s">
        <v>84</v>
      </c>
      <c r="B7" s="403" t="s">
        <v>85</v>
      </c>
      <c r="C7" s="404" t="s">
        <v>72</v>
      </c>
      <c r="D7" s="404" t="s">
        <v>72</v>
      </c>
      <c r="E7" s="404" t="s">
        <v>72</v>
      </c>
      <c r="F7" s="404" t="s">
        <v>72</v>
      </c>
      <c r="G7" s="404" t="s">
        <v>72</v>
      </c>
      <c r="H7" s="404" t="s">
        <v>72</v>
      </c>
      <c r="I7" s="404" t="s">
        <v>72</v>
      </c>
      <c r="J7" s="404" t="s">
        <v>72</v>
      </c>
      <c r="K7" s="404" t="s">
        <v>72</v>
      </c>
      <c r="L7" s="404" t="s">
        <v>72</v>
      </c>
      <c r="M7" s="404" t="s">
        <v>72</v>
      </c>
      <c r="N7" s="405" t="s">
        <v>78</v>
      </c>
      <c r="O7" s="405"/>
      <c r="P7" s="405" t="s">
        <v>78</v>
      </c>
      <c r="Q7" s="406"/>
      <c r="R7" s="407" t="s">
        <v>125</v>
      </c>
      <c r="S7" s="408"/>
      <c r="T7" s="71" t="s">
        <v>87</v>
      </c>
      <c r="U7" s="11"/>
      <c r="V7" s="11"/>
      <c r="W7" s="11"/>
      <c r="X7" s="219"/>
      <c r="Y7" s="219"/>
      <c r="Z7" s="219"/>
    </row>
    <row r="8">
      <c r="A8" s="402" t="s">
        <v>88</v>
      </c>
      <c r="B8" s="409" t="s">
        <v>89</v>
      </c>
      <c r="C8" s="404" t="s">
        <v>72</v>
      </c>
      <c r="D8" s="404" t="s">
        <v>72</v>
      </c>
      <c r="E8" s="404" t="s">
        <v>72</v>
      </c>
      <c r="F8" s="404" t="s">
        <v>72</v>
      </c>
      <c r="G8" s="404" t="s">
        <v>72</v>
      </c>
      <c r="H8" s="404" t="s">
        <v>72</v>
      </c>
      <c r="I8" s="404" t="s">
        <v>72</v>
      </c>
      <c r="J8" s="404" t="s">
        <v>72</v>
      </c>
      <c r="K8" s="404" t="s">
        <v>72</v>
      </c>
      <c r="L8" s="404" t="s">
        <v>72</v>
      </c>
      <c r="M8" s="404" t="s">
        <v>72</v>
      </c>
      <c r="N8" s="405" t="s">
        <v>78</v>
      </c>
      <c r="O8" s="405"/>
      <c r="P8" s="405" t="s">
        <v>78</v>
      </c>
      <c r="Q8" s="406"/>
      <c r="R8" s="407" t="s">
        <v>125</v>
      </c>
      <c r="S8" s="408"/>
      <c r="T8" s="71" t="s">
        <v>90</v>
      </c>
      <c r="U8" s="11"/>
      <c r="V8" s="11"/>
      <c r="W8" s="11"/>
      <c r="X8" s="219"/>
      <c r="Y8" s="219"/>
      <c r="Z8" s="219"/>
    </row>
    <row r="9">
      <c r="A9" s="402" t="s">
        <v>91</v>
      </c>
      <c r="B9" s="409" t="s">
        <v>75</v>
      </c>
      <c r="C9" s="411"/>
      <c r="D9" s="411"/>
      <c r="E9" s="404">
        <v>5.0</v>
      </c>
      <c r="F9" s="404">
        <v>5.0</v>
      </c>
      <c r="G9" s="404"/>
      <c r="H9" s="404">
        <v>5.0</v>
      </c>
      <c r="I9" s="404"/>
      <c r="J9" s="404">
        <v>5.0</v>
      </c>
      <c r="K9" s="404"/>
      <c r="L9" s="404">
        <v>5.0</v>
      </c>
      <c r="M9" s="404"/>
      <c r="N9" s="405">
        <v>5.0</v>
      </c>
      <c r="O9" s="405"/>
      <c r="P9" s="405">
        <v>5.0</v>
      </c>
      <c r="Q9" s="406"/>
      <c r="R9" s="407">
        <v>5.0</v>
      </c>
      <c r="S9" s="408"/>
      <c r="T9" s="410"/>
      <c r="U9" s="219"/>
      <c r="V9" s="219"/>
      <c r="W9" s="219"/>
      <c r="X9" s="219"/>
      <c r="Y9" s="219"/>
      <c r="Z9" s="219"/>
    </row>
    <row r="10">
      <c r="A10" s="402" t="s">
        <v>94</v>
      </c>
      <c r="B10" s="409" t="s">
        <v>82</v>
      </c>
      <c r="C10" s="411"/>
      <c r="D10" s="411"/>
      <c r="E10" s="404">
        <v>5.0</v>
      </c>
      <c r="F10" s="404">
        <v>4.0</v>
      </c>
      <c r="G10" s="404"/>
      <c r="H10" s="404">
        <v>4.0</v>
      </c>
      <c r="I10" s="404">
        <v>4.0</v>
      </c>
      <c r="J10" s="404"/>
      <c r="K10" s="404" t="s">
        <v>72</v>
      </c>
      <c r="L10" s="404" t="s">
        <v>72</v>
      </c>
      <c r="M10" s="404" t="s">
        <v>72</v>
      </c>
      <c r="N10" s="405">
        <v>4.0</v>
      </c>
      <c r="O10" s="405"/>
      <c r="P10" s="405">
        <v>4.0</v>
      </c>
      <c r="Q10" s="406"/>
      <c r="R10" s="407">
        <v>4.0</v>
      </c>
      <c r="S10" s="408"/>
      <c r="T10" s="410"/>
      <c r="U10" s="219"/>
      <c r="V10" s="219"/>
      <c r="W10" s="219"/>
      <c r="X10" s="219"/>
      <c r="Y10" s="219"/>
      <c r="Z10" s="219"/>
    </row>
    <row r="11">
      <c r="A11" s="402" t="s">
        <v>97</v>
      </c>
      <c r="B11" s="403" t="s">
        <v>86</v>
      </c>
      <c r="C11" s="404">
        <v>4.0</v>
      </c>
      <c r="D11" s="404">
        <v>5.0</v>
      </c>
      <c r="E11" s="404">
        <v>5.0</v>
      </c>
      <c r="F11" s="404">
        <v>4.0</v>
      </c>
      <c r="G11" s="404" t="s">
        <v>72</v>
      </c>
      <c r="H11" s="404" t="s">
        <v>72</v>
      </c>
      <c r="I11" s="404" t="s">
        <v>72</v>
      </c>
      <c r="J11" s="404" t="s">
        <v>72</v>
      </c>
      <c r="K11" s="404" t="s">
        <v>72</v>
      </c>
      <c r="L11" s="404" t="s">
        <v>72</v>
      </c>
      <c r="M11" s="404" t="s">
        <v>72</v>
      </c>
      <c r="N11" s="405">
        <v>4.0</v>
      </c>
      <c r="O11" s="405"/>
      <c r="P11" s="405">
        <v>4.0</v>
      </c>
      <c r="Q11" s="406"/>
      <c r="R11" s="407">
        <v>5.0</v>
      </c>
      <c r="S11" s="408"/>
      <c r="T11" s="410"/>
      <c r="U11" s="219"/>
      <c r="V11" s="219"/>
      <c r="W11" s="219"/>
      <c r="X11" s="219"/>
      <c r="Y11" s="219"/>
      <c r="Z11" s="219"/>
    </row>
    <row r="12">
      <c r="A12" s="402" t="s">
        <v>100</v>
      </c>
      <c r="B12" s="403" t="s">
        <v>101</v>
      </c>
      <c r="C12" s="404" t="s">
        <v>72</v>
      </c>
      <c r="D12" s="404" t="s">
        <v>72</v>
      </c>
      <c r="E12" s="404" t="s">
        <v>72</v>
      </c>
      <c r="F12" s="404" t="s">
        <v>72</v>
      </c>
      <c r="G12" s="404" t="s">
        <v>72</v>
      </c>
      <c r="H12" s="404" t="s">
        <v>72</v>
      </c>
      <c r="I12" s="404" t="s">
        <v>72</v>
      </c>
      <c r="J12" s="404" t="s">
        <v>72</v>
      </c>
      <c r="K12" s="404" t="s">
        <v>72</v>
      </c>
      <c r="L12" s="404" t="s">
        <v>72</v>
      </c>
      <c r="M12" s="404" t="s">
        <v>72</v>
      </c>
      <c r="N12" s="405" t="s">
        <v>78</v>
      </c>
      <c r="O12" s="405"/>
      <c r="P12" s="405" t="s">
        <v>78</v>
      </c>
      <c r="Q12" s="406"/>
      <c r="R12" s="407" t="s">
        <v>125</v>
      </c>
      <c r="S12" s="408"/>
      <c r="T12" s="71" t="s">
        <v>73</v>
      </c>
      <c r="U12" s="219"/>
      <c r="V12" s="219"/>
      <c r="W12" s="219"/>
      <c r="X12" s="219"/>
      <c r="Y12" s="219"/>
      <c r="Z12" s="219"/>
    </row>
    <row r="13">
      <c r="A13" s="402" t="s">
        <v>103</v>
      </c>
      <c r="B13" s="403" t="s">
        <v>92</v>
      </c>
      <c r="C13" s="404" t="s">
        <v>72</v>
      </c>
      <c r="D13" s="404" t="s">
        <v>72</v>
      </c>
      <c r="E13" s="404" t="s">
        <v>72</v>
      </c>
      <c r="F13" s="404" t="s">
        <v>72</v>
      </c>
      <c r="G13" s="404" t="s">
        <v>72</v>
      </c>
      <c r="H13" s="404" t="s">
        <v>72</v>
      </c>
      <c r="I13" s="404" t="s">
        <v>72</v>
      </c>
      <c r="J13" s="404" t="s">
        <v>72</v>
      </c>
      <c r="K13" s="404" t="s">
        <v>72</v>
      </c>
      <c r="L13" s="404" t="s">
        <v>72</v>
      </c>
      <c r="M13" s="404" t="s">
        <v>72</v>
      </c>
      <c r="N13" s="405" t="s">
        <v>78</v>
      </c>
      <c r="O13" s="405"/>
      <c r="P13" s="405" t="s">
        <v>78</v>
      </c>
      <c r="Q13" s="406"/>
      <c r="R13" s="407" t="s">
        <v>125</v>
      </c>
      <c r="S13" s="408"/>
      <c r="T13" s="410"/>
      <c r="U13" s="219"/>
      <c r="V13" s="219"/>
      <c r="W13" s="219"/>
      <c r="X13" s="219"/>
      <c r="Y13" s="219"/>
      <c r="Z13" s="219"/>
    </row>
    <row r="14">
      <c r="A14" s="402" t="s">
        <v>105</v>
      </c>
      <c r="B14" s="409" t="s">
        <v>96</v>
      </c>
      <c r="C14" s="404" t="s">
        <v>72</v>
      </c>
      <c r="D14" s="404" t="s">
        <v>72</v>
      </c>
      <c r="E14" s="404"/>
      <c r="F14" s="404" t="s">
        <v>72</v>
      </c>
      <c r="G14" s="404">
        <v>3.0</v>
      </c>
      <c r="H14" s="404">
        <v>3.0</v>
      </c>
      <c r="I14" s="404" t="s">
        <v>72</v>
      </c>
      <c r="J14" s="404" t="s">
        <v>72</v>
      </c>
      <c r="K14" s="404">
        <v>4.0</v>
      </c>
      <c r="L14" s="404"/>
      <c r="M14" s="404"/>
      <c r="N14" s="405">
        <v>3.0</v>
      </c>
      <c r="O14" s="405"/>
      <c r="P14" s="405">
        <v>3.0</v>
      </c>
      <c r="Q14" s="406"/>
      <c r="R14" s="407">
        <v>3.0</v>
      </c>
      <c r="S14" s="408"/>
      <c r="T14" s="410"/>
      <c r="U14" s="219"/>
      <c r="V14" s="219"/>
      <c r="W14" s="219"/>
      <c r="X14" s="219"/>
      <c r="Y14" s="219"/>
      <c r="Z14" s="219"/>
    </row>
    <row r="15">
      <c r="A15" s="402" t="s">
        <v>106</v>
      </c>
      <c r="B15" s="403" t="s">
        <v>107</v>
      </c>
      <c r="C15" s="404" t="s">
        <v>72</v>
      </c>
      <c r="D15" s="404" t="s">
        <v>72</v>
      </c>
      <c r="E15" s="404" t="s">
        <v>72</v>
      </c>
      <c r="F15" s="404" t="s">
        <v>72</v>
      </c>
      <c r="G15" s="404" t="s">
        <v>72</v>
      </c>
      <c r="H15" s="404" t="s">
        <v>72</v>
      </c>
      <c r="I15" s="404" t="s">
        <v>72</v>
      </c>
      <c r="J15" s="404" t="s">
        <v>72</v>
      </c>
      <c r="K15" s="404" t="s">
        <v>72</v>
      </c>
      <c r="L15" s="404" t="s">
        <v>72</v>
      </c>
      <c r="M15" s="404" t="s">
        <v>72</v>
      </c>
      <c r="N15" s="405" t="s">
        <v>78</v>
      </c>
      <c r="O15" s="405"/>
      <c r="P15" s="405" t="s">
        <v>78</v>
      </c>
      <c r="Q15" s="406"/>
      <c r="R15" s="407" t="s">
        <v>125</v>
      </c>
      <c r="S15" s="408"/>
      <c r="T15" s="71" t="s">
        <v>109</v>
      </c>
      <c r="U15" s="219"/>
      <c r="V15" s="219"/>
      <c r="W15" s="219"/>
      <c r="X15" s="219"/>
      <c r="Y15" s="219"/>
      <c r="Z15" s="219"/>
    </row>
    <row r="16">
      <c r="A16" s="402" t="s">
        <v>110</v>
      </c>
      <c r="B16" s="409" t="s">
        <v>111</v>
      </c>
      <c r="C16" s="404" t="s">
        <v>72</v>
      </c>
      <c r="D16" s="404" t="s">
        <v>72</v>
      </c>
      <c r="E16" s="404" t="s">
        <v>72</v>
      </c>
      <c r="F16" s="404" t="s">
        <v>72</v>
      </c>
      <c r="G16" s="404" t="s">
        <v>72</v>
      </c>
      <c r="H16" s="404" t="s">
        <v>72</v>
      </c>
      <c r="I16" s="404" t="s">
        <v>72</v>
      </c>
      <c r="J16" s="404" t="s">
        <v>72</v>
      </c>
      <c r="K16" s="404" t="s">
        <v>72</v>
      </c>
      <c r="L16" s="404" t="s">
        <v>72</v>
      </c>
      <c r="M16" s="404" t="s">
        <v>72</v>
      </c>
      <c r="N16" s="405" t="s">
        <v>78</v>
      </c>
      <c r="O16" s="405"/>
      <c r="P16" s="405" t="s">
        <v>78</v>
      </c>
      <c r="Q16" s="406"/>
      <c r="R16" s="407" t="s">
        <v>125</v>
      </c>
      <c r="S16" s="408"/>
      <c r="T16" s="71" t="s">
        <v>112</v>
      </c>
      <c r="U16" s="219"/>
      <c r="V16" s="219"/>
      <c r="W16" s="219"/>
      <c r="X16" s="219"/>
      <c r="Y16" s="219"/>
      <c r="Z16" s="219"/>
    </row>
    <row r="17">
      <c r="A17" s="402" t="s">
        <v>113</v>
      </c>
      <c r="B17" s="403" t="s">
        <v>114</v>
      </c>
      <c r="C17" s="404" t="s">
        <v>72</v>
      </c>
      <c r="D17" s="404" t="s">
        <v>72</v>
      </c>
      <c r="E17" s="404" t="s">
        <v>72</v>
      </c>
      <c r="F17" s="404" t="s">
        <v>72</v>
      </c>
      <c r="G17" s="404" t="s">
        <v>72</v>
      </c>
      <c r="H17" s="404" t="s">
        <v>72</v>
      </c>
      <c r="I17" s="404" t="s">
        <v>72</v>
      </c>
      <c r="J17" s="404" t="s">
        <v>72</v>
      </c>
      <c r="K17" s="404" t="s">
        <v>72</v>
      </c>
      <c r="L17" s="404" t="s">
        <v>72</v>
      </c>
      <c r="M17" s="404" t="s">
        <v>72</v>
      </c>
      <c r="N17" s="405" t="s">
        <v>78</v>
      </c>
      <c r="O17" s="405"/>
      <c r="P17" s="405" t="s">
        <v>78</v>
      </c>
      <c r="Q17" s="406"/>
      <c r="R17" s="407" t="s">
        <v>125</v>
      </c>
      <c r="S17" s="408"/>
      <c r="T17" s="71" t="s">
        <v>73</v>
      </c>
      <c r="U17" s="219"/>
      <c r="V17" s="219"/>
      <c r="W17" s="219"/>
      <c r="X17" s="219"/>
      <c r="Y17" s="219"/>
      <c r="Z17" s="219"/>
    </row>
    <row r="18">
      <c r="A18" s="402" t="s">
        <v>118</v>
      </c>
      <c r="B18" s="403" t="s">
        <v>119</v>
      </c>
      <c r="C18" s="404" t="s">
        <v>72</v>
      </c>
      <c r="D18" s="404" t="s">
        <v>72</v>
      </c>
      <c r="E18" s="404" t="s">
        <v>72</v>
      </c>
      <c r="F18" s="404" t="s">
        <v>72</v>
      </c>
      <c r="G18" s="404" t="s">
        <v>72</v>
      </c>
      <c r="H18" s="404" t="s">
        <v>72</v>
      </c>
      <c r="I18" s="404" t="s">
        <v>72</v>
      </c>
      <c r="J18" s="404" t="s">
        <v>72</v>
      </c>
      <c r="K18" s="404" t="s">
        <v>72</v>
      </c>
      <c r="L18" s="404" t="s">
        <v>72</v>
      </c>
      <c r="M18" s="404" t="s">
        <v>72</v>
      </c>
      <c r="N18" s="405" t="s">
        <v>78</v>
      </c>
      <c r="O18" s="405"/>
      <c r="P18" s="405" t="s">
        <v>78</v>
      </c>
      <c r="Q18" s="406"/>
      <c r="R18" s="407" t="s">
        <v>125</v>
      </c>
      <c r="S18" s="408"/>
      <c r="T18" s="71" t="s">
        <v>120</v>
      </c>
      <c r="U18" s="219"/>
      <c r="V18" s="219"/>
      <c r="W18" s="219"/>
      <c r="X18" s="219"/>
      <c r="Y18" s="219"/>
      <c r="Z18" s="219"/>
    </row>
    <row r="19">
      <c r="A19" s="402" t="s">
        <v>122</v>
      </c>
      <c r="B19" s="409" t="s">
        <v>123</v>
      </c>
      <c r="C19" s="404" t="s">
        <v>72</v>
      </c>
      <c r="D19" s="404" t="s">
        <v>72</v>
      </c>
      <c r="E19" s="404" t="s">
        <v>72</v>
      </c>
      <c r="F19" s="404" t="s">
        <v>72</v>
      </c>
      <c r="G19" s="404" t="s">
        <v>72</v>
      </c>
      <c r="H19" s="404" t="s">
        <v>72</v>
      </c>
      <c r="I19" s="404" t="s">
        <v>72</v>
      </c>
      <c r="J19" s="404" t="s">
        <v>72</v>
      </c>
      <c r="K19" s="404" t="s">
        <v>72</v>
      </c>
      <c r="L19" s="404" t="s">
        <v>72</v>
      </c>
      <c r="M19" s="404" t="s">
        <v>72</v>
      </c>
      <c r="N19" s="405" t="s">
        <v>78</v>
      </c>
      <c r="O19" s="405"/>
      <c r="P19" s="405" t="s">
        <v>78</v>
      </c>
      <c r="Q19" s="406"/>
      <c r="R19" s="407" t="s">
        <v>125</v>
      </c>
      <c r="S19" s="408"/>
      <c r="T19" s="71" t="s">
        <v>109</v>
      </c>
      <c r="U19" s="219"/>
      <c r="V19" s="219"/>
      <c r="W19" s="219"/>
      <c r="X19" s="219"/>
      <c r="Y19" s="219"/>
      <c r="Z19" s="219"/>
    </row>
    <row r="20">
      <c r="A20" s="402" t="s">
        <v>126</v>
      </c>
      <c r="B20" s="409" t="s">
        <v>102</v>
      </c>
      <c r="C20" s="404" t="s">
        <v>72</v>
      </c>
      <c r="D20" s="404" t="s">
        <v>72</v>
      </c>
      <c r="E20" s="404" t="s">
        <v>72</v>
      </c>
      <c r="F20" s="404" t="s">
        <v>72</v>
      </c>
      <c r="G20" s="404" t="s">
        <v>72</v>
      </c>
      <c r="H20" s="404" t="s">
        <v>72</v>
      </c>
      <c r="I20" s="404" t="s">
        <v>72</v>
      </c>
      <c r="J20" s="404" t="s">
        <v>72</v>
      </c>
      <c r="K20" s="404" t="s">
        <v>72</v>
      </c>
      <c r="L20" s="404" t="s">
        <v>72</v>
      </c>
      <c r="M20" s="404" t="s">
        <v>72</v>
      </c>
      <c r="N20" s="405" t="s">
        <v>78</v>
      </c>
      <c r="O20" s="405"/>
      <c r="P20" s="405" t="s">
        <v>78</v>
      </c>
      <c r="Q20" s="406"/>
      <c r="R20" s="407" t="s">
        <v>125</v>
      </c>
      <c r="S20" s="408"/>
      <c r="T20" s="410"/>
      <c r="U20" s="219"/>
      <c r="V20" s="219"/>
      <c r="W20" s="219"/>
      <c r="X20" s="219"/>
      <c r="Y20" s="219"/>
      <c r="Z20" s="219"/>
    </row>
    <row r="21">
      <c r="A21" s="402" t="s">
        <v>128</v>
      </c>
      <c r="B21" s="409" t="s">
        <v>108</v>
      </c>
      <c r="C21" s="411"/>
      <c r="D21" s="404">
        <v>3.0</v>
      </c>
      <c r="E21" s="404" t="s">
        <v>72</v>
      </c>
      <c r="F21" s="404" t="s">
        <v>72</v>
      </c>
      <c r="G21" s="404" t="s">
        <v>72</v>
      </c>
      <c r="H21" s="404">
        <v>3.0</v>
      </c>
      <c r="I21" s="404">
        <v>4.0</v>
      </c>
      <c r="J21" s="404">
        <v>4.0</v>
      </c>
      <c r="K21" s="404">
        <v>4.0</v>
      </c>
      <c r="L21" s="404">
        <v>3.0</v>
      </c>
      <c r="M21" s="404"/>
      <c r="N21" s="405">
        <v>4.0</v>
      </c>
      <c r="O21" s="405"/>
      <c r="P21" s="405">
        <v>4.0</v>
      </c>
      <c r="Q21" s="406"/>
      <c r="R21" s="407">
        <v>3.0</v>
      </c>
      <c r="S21" s="408"/>
      <c r="T21" s="410"/>
      <c r="U21" s="219"/>
      <c r="V21" s="219"/>
      <c r="W21" s="219"/>
      <c r="X21" s="219"/>
      <c r="Y21" s="219"/>
      <c r="Z21" s="219"/>
    </row>
    <row r="22">
      <c r="A22" s="402" t="s">
        <v>131</v>
      </c>
      <c r="B22" s="409" t="s">
        <v>115</v>
      </c>
      <c r="C22" s="411"/>
      <c r="D22" s="411"/>
      <c r="E22" s="404">
        <v>5.0</v>
      </c>
      <c r="F22" s="404">
        <v>4.0</v>
      </c>
      <c r="G22" s="404" t="s">
        <v>72</v>
      </c>
      <c r="H22" s="404" t="s">
        <v>72</v>
      </c>
      <c r="I22" s="404">
        <v>4.0</v>
      </c>
      <c r="J22" s="404">
        <v>5.0</v>
      </c>
      <c r="K22" s="404" t="s">
        <v>72</v>
      </c>
      <c r="L22" s="404">
        <v>5.0</v>
      </c>
      <c r="M22" s="404"/>
      <c r="N22" s="405">
        <v>5.0</v>
      </c>
      <c r="O22" s="405"/>
      <c r="P22" s="405">
        <v>5.0</v>
      </c>
      <c r="Q22" s="406"/>
      <c r="R22" s="407">
        <v>5.0</v>
      </c>
      <c r="S22" s="408"/>
      <c r="T22" s="410"/>
      <c r="U22" s="219"/>
      <c r="V22" s="219"/>
      <c r="W22" s="219"/>
      <c r="X22" s="219"/>
      <c r="Y22" s="219"/>
      <c r="Z22" s="219"/>
    </row>
    <row r="23">
      <c r="A23" s="402"/>
      <c r="B23" s="409"/>
      <c r="C23" s="410"/>
      <c r="D23" s="410"/>
      <c r="E23" s="394"/>
      <c r="F23" s="394"/>
      <c r="G23" s="394"/>
      <c r="H23" s="394"/>
      <c r="I23" s="394"/>
      <c r="J23" s="394"/>
      <c r="K23" s="394"/>
      <c r="L23" s="410"/>
      <c r="M23" s="410"/>
      <c r="N23" s="410"/>
      <c r="O23" s="410"/>
      <c r="P23" s="410"/>
      <c r="Q23" s="410"/>
      <c r="R23" s="410"/>
      <c r="S23" s="410"/>
      <c r="T23" s="410"/>
      <c r="U23" s="12"/>
      <c r="V23" s="12"/>
      <c r="W23" s="12"/>
      <c r="X23" s="12"/>
      <c r="Y23" s="12"/>
      <c r="Z23" s="12"/>
    </row>
    <row r="24">
      <c r="A24" s="412" t="s">
        <v>37</v>
      </c>
      <c r="B24" s="412" t="s">
        <v>132</v>
      </c>
      <c r="C24" s="413" t="s">
        <v>133</v>
      </c>
      <c r="D24" s="414" t="s">
        <v>134</v>
      </c>
      <c r="E24" s="20"/>
      <c r="F24" s="20"/>
      <c r="G24" s="20"/>
      <c r="H24" s="20"/>
      <c r="I24" s="20"/>
      <c r="J24" s="20"/>
      <c r="K24" s="20"/>
      <c r="L24" s="23"/>
      <c r="M24" s="414" t="s">
        <v>135</v>
      </c>
      <c r="N24" s="20"/>
      <c r="O24" s="20"/>
      <c r="P24" s="20"/>
      <c r="Q24" s="20"/>
      <c r="R24" s="20"/>
      <c r="S24" s="20"/>
      <c r="T24" s="23"/>
      <c r="U24" s="12"/>
      <c r="V24" s="12"/>
      <c r="W24" s="12"/>
      <c r="X24" s="12"/>
      <c r="Y24" s="12"/>
      <c r="Z24" s="12"/>
    </row>
    <row r="25">
      <c r="A25" s="415">
        <v>1.0</v>
      </c>
      <c r="B25" s="416">
        <v>45943.0</v>
      </c>
      <c r="C25" s="417">
        <v>2.0</v>
      </c>
      <c r="D25" s="418" t="s">
        <v>494</v>
      </c>
      <c r="E25" s="154"/>
      <c r="F25" s="154"/>
      <c r="G25" s="154"/>
      <c r="H25" s="154"/>
      <c r="I25" s="154"/>
      <c r="J25" s="154"/>
      <c r="K25" s="154"/>
      <c r="L25" s="155"/>
      <c r="M25" s="419" t="s">
        <v>495</v>
      </c>
      <c r="T25" s="121"/>
      <c r="U25" s="12"/>
      <c r="V25" s="12"/>
      <c r="W25" s="12"/>
      <c r="X25" s="12"/>
      <c r="Y25" s="12"/>
      <c r="Z25" s="12"/>
    </row>
    <row r="26">
      <c r="A26" s="415">
        <v>2.0</v>
      </c>
      <c r="B26" s="416">
        <v>45948.0</v>
      </c>
      <c r="C26" s="417">
        <v>2.0</v>
      </c>
      <c r="D26" s="420" t="s">
        <v>496</v>
      </c>
      <c r="E26" s="159"/>
      <c r="F26" s="159"/>
      <c r="G26" s="159"/>
      <c r="H26" s="159"/>
      <c r="I26" s="159"/>
      <c r="J26" s="159"/>
      <c r="K26" s="159"/>
      <c r="L26" s="160"/>
      <c r="M26" s="421" t="s">
        <v>497</v>
      </c>
      <c r="N26" s="20"/>
      <c r="O26" s="20"/>
      <c r="P26" s="20"/>
      <c r="Q26" s="20"/>
      <c r="R26" s="20"/>
      <c r="S26" s="20"/>
      <c r="T26" s="23"/>
      <c r="U26" s="12"/>
      <c r="V26" s="12"/>
      <c r="W26" s="12"/>
      <c r="X26" s="12"/>
      <c r="Y26" s="12"/>
      <c r="Z26" s="12"/>
    </row>
    <row r="27">
      <c r="A27" s="415">
        <v>3.0</v>
      </c>
      <c r="B27" s="416">
        <v>45950.0</v>
      </c>
      <c r="C27" s="417">
        <v>2.0</v>
      </c>
      <c r="D27" s="423" t="s">
        <v>498</v>
      </c>
      <c r="E27" s="20"/>
      <c r="F27" s="20"/>
      <c r="G27" s="20"/>
      <c r="H27" s="20"/>
      <c r="I27" s="20"/>
      <c r="J27" s="20"/>
      <c r="K27" s="20"/>
      <c r="L27" s="23"/>
      <c r="M27" s="423" t="s">
        <v>495</v>
      </c>
      <c r="N27" s="20"/>
      <c r="O27" s="20"/>
      <c r="P27" s="20"/>
      <c r="Q27" s="20"/>
      <c r="R27" s="20"/>
      <c r="S27" s="20"/>
      <c r="T27" s="23"/>
      <c r="U27" s="12"/>
      <c r="V27" s="12"/>
      <c r="W27" s="12"/>
      <c r="X27" s="12"/>
      <c r="Y27" s="12"/>
      <c r="Z27" s="12"/>
    </row>
    <row r="28">
      <c r="A28" s="415">
        <v>4.0</v>
      </c>
      <c r="B28" s="416">
        <v>45957.0</v>
      </c>
      <c r="C28" s="417">
        <v>2.0</v>
      </c>
      <c r="D28" s="423" t="s">
        <v>499</v>
      </c>
      <c r="E28" s="20"/>
      <c r="F28" s="20"/>
      <c r="G28" s="20"/>
      <c r="H28" s="20"/>
      <c r="I28" s="20"/>
      <c r="J28" s="20"/>
      <c r="K28" s="20"/>
      <c r="L28" s="23"/>
      <c r="M28" s="423" t="s">
        <v>495</v>
      </c>
      <c r="N28" s="20"/>
      <c r="O28" s="20"/>
      <c r="P28" s="20"/>
      <c r="Q28" s="20"/>
      <c r="R28" s="20"/>
      <c r="S28" s="20"/>
      <c r="T28" s="23"/>
      <c r="U28" s="12"/>
      <c r="V28" s="12"/>
      <c r="W28" s="12"/>
      <c r="X28" s="12"/>
      <c r="Y28" s="12"/>
      <c r="Z28" s="12"/>
    </row>
    <row r="29">
      <c r="A29" s="415">
        <v>5.0</v>
      </c>
      <c r="B29" s="416">
        <v>45964.0</v>
      </c>
      <c r="C29" s="417">
        <v>2.0</v>
      </c>
      <c r="D29" s="423" t="s">
        <v>500</v>
      </c>
      <c r="E29" s="20"/>
      <c r="F29" s="20"/>
      <c r="G29" s="20"/>
      <c r="H29" s="20"/>
      <c r="I29" s="20"/>
      <c r="J29" s="20"/>
      <c r="K29" s="20"/>
      <c r="L29" s="23"/>
      <c r="M29" s="423" t="s">
        <v>495</v>
      </c>
      <c r="N29" s="20"/>
      <c r="O29" s="20"/>
      <c r="P29" s="20"/>
      <c r="Q29" s="20"/>
      <c r="R29" s="20"/>
      <c r="S29" s="20"/>
      <c r="T29" s="23"/>
      <c r="U29" s="12"/>
      <c r="V29" s="12"/>
      <c r="W29" s="12"/>
      <c r="X29" s="12"/>
      <c r="Y29" s="12"/>
      <c r="Z29" s="12"/>
    </row>
    <row r="30">
      <c r="A30" s="415">
        <v>6.0</v>
      </c>
      <c r="B30" s="424">
        <v>45971.0</v>
      </c>
      <c r="C30" s="425">
        <v>2.0</v>
      </c>
      <c r="D30" s="421" t="s">
        <v>501</v>
      </c>
      <c r="E30" s="20"/>
      <c r="F30" s="20"/>
      <c r="G30" s="20"/>
      <c r="H30" s="20"/>
      <c r="I30" s="20"/>
      <c r="J30" s="20"/>
      <c r="K30" s="20"/>
      <c r="L30" s="23"/>
      <c r="M30" s="421" t="s">
        <v>497</v>
      </c>
      <c r="N30" s="20"/>
      <c r="O30" s="20"/>
      <c r="P30" s="20"/>
      <c r="Q30" s="20"/>
      <c r="R30" s="20"/>
      <c r="S30" s="20"/>
      <c r="T30" s="23"/>
      <c r="U30" s="12"/>
      <c r="V30" s="12"/>
      <c r="W30" s="12"/>
      <c r="X30" s="12"/>
      <c r="Y30" s="12"/>
      <c r="Z30" s="12"/>
    </row>
    <row r="31">
      <c r="A31" s="415">
        <v>7.0</v>
      </c>
      <c r="B31" s="426">
        <v>45978.0</v>
      </c>
      <c r="C31" s="425">
        <v>2.0</v>
      </c>
      <c r="D31" s="423" t="s">
        <v>502</v>
      </c>
      <c r="E31" s="20"/>
      <c r="F31" s="20"/>
      <c r="G31" s="20"/>
      <c r="H31" s="20"/>
      <c r="I31" s="20"/>
      <c r="J31" s="20"/>
      <c r="K31" s="20"/>
      <c r="L31" s="23"/>
      <c r="M31" s="423" t="s">
        <v>495</v>
      </c>
      <c r="N31" s="20"/>
      <c r="O31" s="20"/>
      <c r="P31" s="20"/>
      <c r="Q31" s="20"/>
      <c r="R31" s="20"/>
      <c r="S31" s="20"/>
      <c r="T31" s="23"/>
      <c r="U31" s="12"/>
      <c r="V31" s="12"/>
      <c r="W31" s="12"/>
      <c r="X31" s="12"/>
      <c r="Y31" s="12"/>
      <c r="Z31" s="12"/>
    </row>
    <row r="32">
      <c r="A32" s="415">
        <v>8.0</v>
      </c>
      <c r="B32" s="426">
        <v>45985.0</v>
      </c>
      <c r="C32" s="417">
        <v>2.0</v>
      </c>
      <c r="D32" s="423" t="s">
        <v>503</v>
      </c>
      <c r="E32" s="20"/>
      <c r="F32" s="20"/>
      <c r="G32" s="20"/>
      <c r="H32" s="20"/>
      <c r="I32" s="20"/>
      <c r="J32" s="20"/>
      <c r="K32" s="20"/>
      <c r="L32" s="23"/>
      <c r="M32" s="423" t="s">
        <v>495</v>
      </c>
      <c r="N32" s="20"/>
      <c r="O32" s="20"/>
      <c r="P32" s="20"/>
      <c r="Q32" s="20"/>
      <c r="R32" s="20"/>
      <c r="S32" s="20"/>
      <c r="T32" s="23"/>
      <c r="U32" s="12"/>
      <c r="V32" s="12"/>
      <c r="W32" s="12"/>
      <c r="X32" s="12"/>
      <c r="Y32" s="12"/>
      <c r="Z32" s="12"/>
    </row>
    <row r="33">
      <c r="A33" s="415">
        <v>9.0</v>
      </c>
      <c r="B33" s="426">
        <v>45992.0</v>
      </c>
      <c r="C33" s="417">
        <v>2.0</v>
      </c>
      <c r="D33" s="423" t="s">
        <v>504</v>
      </c>
      <c r="E33" s="20"/>
      <c r="F33" s="20"/>
      <c r="G33" s="20"/>
      <c r="H33" s="20"/>
      <c r="I33" s="20"/>
      <c r="J33" s="20"/>
      <c r="K33" s="20"/>
      <c r="L33" s="23"/>
      <c r="M33" s="423" t="s">
        <v>495</v>
      </c>
      <c r="N33" s="20"/>
      <c r="O33" s="20"/>
      <c r="P33" s="20"/>
      <c r="Q33" s="20"/>
      <c r="R33" s="20"/>
      <c r="S33" s="20"/>
      <c r="T33" s="23"/>
      <c r="U33" s="12"/>
      <c r="V33" s="12"/>
      <c r="W33" s="12"/>
      <c r="X33" s="12"/>
      <c r="Y33" s="12"/>
      <c r="Z33" s="12"/>
    </row>
    <row r="34">
      <c r="A34" s="415">
        <v>10.0</v>
      </c>
      <c r="B34" s="426">
        <v>45999.0</v>
      </c>
      <c r="C34" s="417">
        <v>2.0</v>
      </c>
      <c r="D34" s="423" t="s">
        <v>505</v>
      </c>
      <c r="E34" s="20"/>
      <c r="F34" s="20"/>
      <c r="G34" s="20"/>
      <c r="H34" s="20"/>
      <c r="I34" s="20"/>
      <c r="J34" s="20"/>
      <c r="K34" s="20"/>
      <c r="L34" s="23"/>
      <c r="M34" s="423" t="s">
        <v>495</v>
      </c>
      <c r="N34" s="20"/>
      <c r="O34" s="20"/>
      <c r="P34" s="20"/>
      <c r="Q34" s="20"/>
      <c r="R34" s="20"/>
      <c r="S34" s="20"/>
      <c r="T34" s="23"/>
      <c r="U34" s="12"/>
      <c r="V34" s="12"/>
      <c r="W34" s="12"/>
      <c r="X34" s="12"/>
      <c r="Y34" s="12"/>
      <c r="Z34" s="12"/>
    </row>
    <row r="35">
      <c r="A35" s="415">
        <v>11.0</v>
      </c>
      <c r="B35" s="426">
        <v>46006.0</v>
      </c>
      <c r="C35" s="417">
        <v>2.0</v>
      </c>
      <c r="D35" s="423" t="s">
        <v>506</v>
      </c>
      <c r="E35" s="20"/>
      <c r="F35" s="20"/>
      <c r="G35" s="20"/>
      <c r="H35" s="20"/>
      <c r="I35" s="20"/>
      <c r="J35" s="20"/>
      <c r="K35" s="20"/>
      <c r="L35" s="23"/>
      <c r="M35" s="421" t="s">
        <v>497</v>
      </c>
      <c r="N35" s="20"/>
      <c r="O35" s="20"/>
      <c r="P35" s="20"/>
      <c r="Q35" s="20"/>
      <c r="R35" s="20"/>
      <c r="S35" s="20"/>
      <c r="T35" s="23"/>
      <c r="U35" s="12"/>
      <c r="V35" s="12"/>
      <c r="W35" s="12"/>
      <c r="X35" s="12"/>
      <c r="Y35" s="12"/>
      <c r="Z35" s="12"/>
    </row>
    <row r="36">
      <c r="A36" s="415">
        <v>12.0</v>
      </c>
      <c r="B36" s="427"/>
      <c r="C36" s="417">
        <f>SUM(C25:C35)</f>
        <v>22</v>
      </c>
      <c r="D36" s="428"/>
      <c r="E36" s="154"/>
      <c r="F36" s="154"/>
      <c r="G36" s="154"/>
      <c r="H36" s="154"/>
      <c r="I36" s="154"/>
      <c r="J36" s="154"/>
      <c r="K36" s="154"/>
      <c r="L36" s="155"/>
      <c r="M36" s="428"/>
      <c r="N36" s="154"/>
      <c r="O36" s="154"/>
      <c r="P36" s="154"/>
      <c r="Q36" s="154"/>
      <c r="R36" s="154"/>
      <c r="S36" s="154"/>
      <c r="T36" s="155"/>
      <c r="U36" s="12"/>
      <c r="V36" s="12"/>
      <c r="W36" s="12"/>
      <c r="X36" s="12"/>
      <c r="Y36" s="12"/>
      <c r="Z36" s="12"/>
    </row>
    <row r="37">
      <c r="A37" s="415">
        <v>13.0</v>
      </c>
      <c r="B37" s="427"/>
      <c r="C37" s="417">
        <v>2.0</v>
      </c>
      <c r="D37" s="429"/>
      <c r="E37" s="281"/>
      <c r="F37" s="281"/>
      <c r="G37" s="281"/>
      <c r="H37" s="281"/>
      <c r="I37" s="281"/>
      <c r="J37" s="281"/>
      <c r="K37" s="281"/>
      <c r="L37" s="282"/>
      <c r="M37" s="430"/>
      <c r="T37" s="121"/>
      <c r="U37" s="12"/>
      <c r="V37" s="12"/>
      <c r="W37" s="12"/>
      <c r="X37" s="12"/>
      <c r="Y37" s="12"/>
      <c r="Z37" s="12"/>
    </row>
    <row r="38">
      <c r="A38" s="415">
        <v>14.0</v>
      </c>
      <c r="B38" s="427"/>
      <c r="C38" s="417">
        <v>2.0</v>
      </c>
      <c r="D38" s="429"/>
      <c r="E38" s="281"/>
      <c r="F38" s="281"/>
      <c r="G38" s="281"/>
      <c r="H38" s="281"/>
      <c r="I38" s="281"/>
      <c r="J38" s="281"/>
      <c r="K38" s="281"/>
      <c r="L38" s="282"/>
      <c r="M38" s="431"/>
      <c r="N38" s="159"/>
      <c r="O38" s="159"/>
      <c r="P38" s="159"/>
      <c r="Q38" s="159"/>
      <c r="R38" s="159"/>
      <c r="S38" s="159"/>
      <c r="T38" s="160"/>
      <c r="U38" s="12"/>
      <c r="V38" s="12"/>
      <c r="W38" s="12"/>
      <c r="X38" s="12"/>
      <c r="Y38" s="12"/>
      <c r="Z38" s="12"/>
    </row>
    <row r="39">
      <c r="A39" s="415">
        <v>15.0</v>
      </c>
      <c r="B39" s="427"/>
      <c r="C39" s="417">
        <v>2.0</v>
      </c>
      <c r="D39" s="421"/>
      <c r="E39" s="20"/>
      <c r="F39" s="20"/>
      <c r="G39" s="20"/>
      <c r="H39" s="20"/>
      <c r="I39" s="20"/>
      <c r="J39" s="20"/>
      <c r="K39" s="20"/>
      <c r="L39" s="23"/>
      <c r="M39" s="431"/>
      <c r="N39" s="159"/>
      <c r="O39" s="159"/>
      <c r="P39" s="159"/>
      <c r="Q39" s="159"/>
      <c r="R39" s="159"/>
      <c r="S39" s="159"/>
      <c r="T39" s="160"/>
      <c r="U39" s="12"/>
      <c r="V39" s="12"/>
      <c r="W39" s="12"/>
      <c r="X39" s="12"/>
      <c r="Y39" s="12"/>
      <c r="Z39" s="12"/>
    </row>
    <row r="40">
      <c r="A40" s="415">
        <v>16.0</v>
      </c>
      <c r="B40" s="427"/>
      <c r="C40" s="417">
        <v>2.0</v>
      </c>
      <c r="D40" s="428"/>
      <c r="E40" s="154"/>
      <c r="F40" s="154"/>
      <c r="G40" s="154"/>
      <c r="H40" s="154"/>
      <c r="I40" s="154"/>
      <c r="J40" s="154"/>
      <c r="K40" s="154"/>
      <c r="L40" s="155"/>
      <c r="M40" s="431"/>
      <c r="N40" s="159"/>
      <c r="O40" s="159"/>
      <c r="P40" s="159"/>
      <c r="Q40" s="159"/>
      <c r="R40" s="159"/>
      <c r="S40" s="159"/>
      <c r="T40" s="160"/>
      <c r="U40" s="12"/>
      <c r="V40" s="12"/>
      <c r="W40" s="12"/>
      <c r="X40" s="12"/>
      <c r="Y40" s="12"/>
      <c r="Z40" s="12"/>
    </row>
    <row r="41">
      <c r="A41" s="415">
        <v>17.0</v>
      </c>
      <c r="B41" s="427"/>
      <c r="C41" s="417">
        <v>2.0</v>
      </c>
      <c r="D41" s="431"/>
      <c r="E41" s="159"/>
      <c r="F41" s="159"/>
      <c r="G41" s="159"/>
      <c r="H41" s="159"/>
      <c r="I41" s="159"/>
      <c r="J41" s="159"/>
      <c r="K41" s="159"/>
      <c r="L41" s="160"/>
      <c r="M41" s="431"/>
      <c r="N41" s="159"/>
      <c r="O41" s="159"/>
      <c r="P41" s="159"/>
      <c r="Q41" s="159"/>
      <c r="R41" s="159"/>
      <c r="S41" s="159"/>
      <c r="T41" s="160"/>
      <c r="U41" s="12"/>
      <c r="V41" s="12"/>
      <c r="W41" s="12"/>
      <c r="X41" s="12"/>
      <c r="Y41" s="12"/>
      <c r="Z41" s="12"/>
    </row>
    <row r="42">
      <c r="A42" s="415">
        <v>18.0</v>
      </c>
      <c r="B42" s="432"/>
      <c r="C42" s="417">
        <v>2.0</v>
      </c>
      <c r="D42" s="421"/>
      <c r="E42" s="20"/>
      <c r="F42" s="20"/>
      <c r="G42" s="20"/>
      <c r="H42" s="20"/>
      <c r="I42" s="20"/>
      <c r="J42" s="20"/>
      <c r="K42" s="20"/>
      <c r="L42" s="23"/>
      <c r="M42" s="421"/>
      <c r="N42" s="20"/>
      <c r="O42" s="20"/>
      <c r="P42" s="20"/>
      <c r="Q42" s="20"/>
      <c r="R42" s="20"/>
      <c r="S42" s="20"/>
      <c r="T42" s="23"/>
      <c r="U42" s="12"/>
      <c r="V42" s="12"/>
      <c r="W42" s="12"/>
      <c r="X42" s="12"/>
      <c r="Y42" s="12"/>
      <c r="Z42" s="12"/>
    </row>
    <row r="43">
      <c r="A43" s="415">
        <v>19.0</v>
      </c>
      <c r="B43" s="432"/>
      <c r="C43" s="417">
        <v>2.0</v>
      </c>
      <c r="D43" s="421"/>
      <c r="E43" s="20"/>
      <c r="F43" s="20"/>
      <c r="G43" s="20"/>
      <c r="H43" s="20"/>
      <c r="I43" s="20"/>
      <c r="J43" s="20"/>
      <c r="K43" s="20"/>
      <c r="L43" s="23"/>
      <c r="M43" s="421"/>
      <c r="N43" s="20"/>
      <c r="O43" s="20"/>
      <c r="P43" s="20"/>
      <c r="Q43" s="20"/>
      <c r="R43" s="20"/>
      <c r="S43" s="20"/>
      <c r="T43" s="23"/>
      <c r="U43" s="12"/>
      <c r="V43" s="12"/>
      <c r="W43" s="12"/>
      <c r="X43" s="12"/>
      <c r="Y43" s="12"/>
      <c r="Z43" s="12"/>
    </row>
    <row r="44">
      <c r="A44" s="415">
        <v>20.0</v>
      </c>
      <c r="B44" s="432"/>
      <c r="C44" s="417">
        <v>2.0</v>
      </c>
      <c r="D44" s="421"/>
      <c r="E44" s="20"/>
      <c r="F44" s="20"/>
      <c r="G44" s="20"/>
      <c r="H44" s="20"/>
      <c r="I44" s="20"/>
      <c r="J44" s="20"/>
      <c r="K44" s="20"/>
      <c r="L44" s="23"/>
      <c r="M44" s="421"/>
      <c r="N44" s="20"/>
      <c r="O44" s="20"/>
      <c r="P44" s="20"/>
      <c r="Q44" s="20"/>
      <c r="R44" s="20"/>
      <c r="S44" s="20"/>
      <c r="T44" s="23"/>
      <c r="U44" s="12"/>
      <c r="V44" s="12"/>
      <c r="W44" s="12"/>
      <c r="X44" s="12"/>
      <c r="Y44" s="12"/>
      <c r="Z44" s="12"/>
    </row>
    <row r="45">
      <c r="A45" s="415">
        <v>21.0</v>
      </c>
      <c r="B45" s="392"/>
      <c r="C45" s="417">
        <v>2.0</v>
      </c>
      <c r="D45" s="392"/>
      <c r="E45" s="392"/>
      <c r="F45" s="392"/>
      <c r="G45" s="392"/>
      <c r="H45" s="392"/>
      <c r="I45" s="392"/>
      <c r="J45" s="392"/>
      <c r="K45" s="392"/>
      <c r="L45" s="392"/>
      <c r="M45" s="392"/>
      <c r="N45" s="392"/>
      <c r="O45" s="392"/>
      <c r="P45" s="392"/>
      <c r="Q45" s="392"/>
      <c r="R45" s="392"/>
      <c r="S45" s="392"/>
      <c r="T45" s="392"/>
      <c r="U45" s="12"/>
      <c r="V45" s="12"/>
      <c r="W45" s="12"/>
      <c r="X45" s="12"/>
      <c r="Y45" s="12"/>
      <c r="Z45" s="12"/>
    </row>
    <row r="46">
      <c r="A46" s="415">
        <v>22.0</v>
      </c>
      <c r="B46" s="392"/>
      <c r="C46" s="417">
        <v>2.0</v>
      </c>
      <c r="D46" s="392"/>
      <c r="E46" s="392"/>
      <c r="F46" s="392"/>
      <c r="G46" s="392"/>
      <c r="H46" s="392"/>
      <c r="I46" s="392"/>
      <c r="J46" s="392"/>
      <c r="K46" s="392"/>
      <c r="L46" s="392"/>
      <c r="M46" s="392"/>
      <c r="N46" s="392"/>
      <c r="O46" s="392"/>
      <c r="P46" s="392"/>
      <c r="Q46" s="392"/>
      <c r="R46" s="392"/>
      <c r="S46" s="392"/>
      <c r="T46" s="392"/>
      <c r="U46" s="12"/>
      <c r="V46" s="12"/>
      <c r="W46" s="12"/>
      <c r="X46" s="12"/>
      <c r="Y46" s="12"/>
      <c r="Z46" s="12"/>
    </row>
    <row r="47">
      <c r="A47" s="415">
        <v>23.0</v>
      </c>
      <c r="B47" s="392"/>
      <c r="C47" s="417">
        <v>2.0</v>
      </c>
      <c r="D47" s="392"/>
      <c r="E47" s="392"/>
      <c r="F47" s="392"/>
      <c r="G47" s="392"/>
      <c r="H47" s="392"/>
      <c r="I47" s="392"/>
      <c r="J47" s="392"/>
      <c r="K47" s="392"/>
      <c r="L47" s="392"/>
      <c r="M47" s="392"/>
      <c r="N47" s="392"/>
      <c r="O47" s="392"/>
      <c r="P47" s="392"/>
      <c r="Q47" s="392"/>
      <c r="R47" s="392"/>
      <c r="S47" s="392"/>
      <c r="T47" s="39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</sheetData>
  <mergeCells count="44">
    <mergeCell ref="C1:K1"/>
    <mergeCell ref="C2:K2"/>
    <mergeCell ref="D24:L24"/>
    <mergeCell ref="M24:T24"/>
    <mergeCell ref="D25:L25"/>
    <mergeCell ref="M25:T25"/>
    <mergeCell ref="M26:T26"/>
    <mergeCell ref="D26:L26"/>
    <mergeCell ref="D27:L27"/>
    <mergeCell ref="M27:T27"/>
    <mergeCell ref="D28:L28"/>
    <mergeCell ref="M28:T28"/>
    <mergeCell ref="D29:L29"/>
    <mergeCell ref="M29:T29"/>
    <mergeCell ref="D30:L30"/>
    <mergeCell ref="M30:T30"/>
    <mergeCell ref="D31:L31"/>
    <mergeCell ref="M31:T31"/>
    <mergeCell ref="D32:L32"/>
    <mergeCell ref="M32:T32"/>
    <mergeCell ref="M33:T33"/>
    <mergeCell ref="D33:L33"/>
    <mergeCell ref="D34:L34"/>
    <mergeCell ref="M34:T34"/>
    <mergeCell ref="D35:L35"/>
    <mergeCell ref="M35:T35"/>
    <mergeCell ref="D36:L36"/>
    <mergeCell ref="M36:T36"/>
    <mergeCell ref="D37:L37"/>
    <mergeCell ref="M37:T37"/>
    <mergeCell ref="D38:L38"/>
    <mergeCell ref="M38:T38"/>
    <mergeCell ref="D39:L39"/>
    <mergeCell ref="M39:T39"/>
    <mergeCell ref="M40:T40"/>
    <mergeCell ref="D44:L44"/>
    <mergeCell ref="M44:T44"/>
    <mergeCell ref="D40:L40"/>
    <mergeCell ref="D41:L41"/>
    <mergeCell ref="M41:T41"/>
    <mergeCell ref="D42:L42"/>
    <mergeCell ref="M42:T42"/>
    <mergeCell ref="D43:L43"/>
    <mergeCell ref="M43:T4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.5"/>
    <col customWidth="1" min="2" max="2" width="42.13"/>
    <col customWidth="1" min="3" max="26" width="4.5"/>
  </cols>
  <sheetData>
    <row r="1" ht="21.75" customHeight="1">
      <c r="A1" s="114"/>
      <c r="B1" s="433" t="s">
        <v>29</v>
      </c>
      <c r="C1" s="434" t="s">
        <v>4</v>
      </c>
      <c r="D1" s="20"/>
      <c r="E1" s="20"/>
      <c r="F1" s="20"/>
      <c r="G1" s="20"/>
      <c r="H1" s="20"/>
      <c r="I1" s="20"/>
      <c r="J1" s="20"/>
      <c r="K1" s="23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21.75" customHeight="1">
      <c r="A2" s="114"/>
      <c r="B2" s="433" t="s">
        <v>41</v>
      </c>
      <c r="C2" s="435" t="s">
        <v>6</v>
      </c>
      <c r="D2" s="20"/>
      <c r="E2" s="20"/>
      <c r="F2" s="20"/>
      <c r="G2" s="20"/>
      <c r="H2" s="20"/>
      <c r="I2" s="20"/>
      <c r="J2" s="20"/>
      <c r="K2" s="2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75.0" customHeight="1">
      <c r="A3" s="37" t="s">
        <v>37</v>
      </c>
      <c r="B3" s="98" t="s">
        <v>40</v>
      </c>
      <c r="C3" s="436">
        <v>45946.0</v>
      </c>
      <c r="D3" s="437">
        <v>45953.0</v>
      </c>
      <c r="E3" s="436">
        <v>45960.0</v>
      </c>
      <c r="F3" s="438">
        <v>45967.0</v>
      </c>
      <c r="G3" s="436">
        <v>45974.0</v>
      </c>
      <c r="H3" s="436">
        <v>45981.0</v>
      </c>
      <c r="I3" s="436">
        <v>45988.0</v>
      </c>
      <c r="J3" s="436">
        <v>45990.0</v>
      </c>
      <c r="K3" s="438">
        <v>45995.0</v>
      </c>
      <c r="L3" s="436">
        <v>46002.0</v>
      </c>
      <c r="M3" s="437">
        <v>46009.0</v>
      </c>
      <c r="N3" s="439" t="s">
        <v>58</v>
      </c>
      <c r="O3" s="440"/>
      <c r="P3" s="441" t="s">
        <v>507</v>
      </c>
      <c r="Q3" s="440"/>
      <c r="R3" s="442" t="s">
        <v>66</v>
      </c>
      <c r="S3" s="440"/>
      <c r="T3" s="440"/>
      <c r="U3" s="440"/>
      <c r="V3" s="440"/>
      <c r="W3" s="440"/>
      <c r="X3" s="440"/>
      <c r="Y3" s="440"/>
      <c r="Z3" s="440"/>
    </row>
    <row r="4">
      <c r="A4" s="443" t="s">
        <v>69</v>
      </c>
      <c r="B4" s="444" t="s">
        <v>45</v>
      </c>
      <c r="C4" s="445">
        <v>3.0</v>
      </c>
      <c r="D4" s="445" t="s">
        <v>72</v>
      </c>
      <c r="E4" s="445">
        <v>4.0</v>
      </c>
      <c r="F4" s="445">
        <v>3.0</v>
      </c>
      <c r="G4" s="445">
        <v>3.0</v>
      </c>
      <c r="H4" s="445">
        <v>3.0</v>
      </c>
      <c r="I4" s="445">
        <v>4.0</v>
      </c>
      <c r="J4" s="445">
        <v>4.0</v>
      </c>
      <c r="K4" s="445"/>
      <c r="L4" s="445">
        <v>4.0</v>
      </c>
      <c r="M4" s="445" t="s">
        <v>72</v>
      </c>
      <c r="N4" s="446">
        <f>AVERAGE(C4:M4)</f>
        <v>3.5</v>
      </c>
      <c r="O4" s="447"/>
      <c r="P4" s="446">
        <f t="shared" ref="P4:P5" si="1">N4</f>
        <v>3.5</v>
      </c>
      <c r="Q4" s="447"/>
      <c r="R4" s="448">
        <f t="shared" ref="R4:R22" si="2">P4</f>
        <v>3.5</v>
      </c>
      <c r="S4" s="447"/>
      <c r="T4" s="449" t="s">
        <v>73</v>
      </c>
      <c r="U4" s="447"/>
      <c r="V4" s="447"/>
      <c r="W4" s="447"/>
      <c r="X4" s="447"/>
      <c r="Y4" s="447"/>
      <c r="Z4" s="447"/>
    </row>
    <row r="5">
      <c r="A5" s="443" t="s">
        <v>79</v>
      </c>
      <c r="B5" s="444" t="s">
        <v>76</v>
      </c>
      <c r="C5" s="447"/>
      <c r="D5" s="445" t="s">
        <v>72</v>
      </c>
      <c r="E5" s="447"/>
      <c r="F5" s="445" t="s">
        <v>72</v>
      </c>
      <c r="G5" s="447"/>
      <c r="H5" s="447"/>
      <c r="I5" s="447"/>
      <c r="J5" s="447"/>
      <c r="K5" s="445" t="s">
        <v>72</v>
      </c>
      <c r="L5" s="447"/>
      <c r="M5" s="445" t="s">
        <v>72</v>
      </c>
      <c r="N5" s="450" t="s">
        <v>78</v>
      </c>
      <c r="O5" s="447"/>
      <c r="P5" s="446" t="str">
        <f t="shared" si="1"/>
        <v>н/а</v>
      </c>
      <c r="Q5" s="447"/>
      <c r="R5" s="448" t="str">
        <f t="shared" si="2"/>
        <v>н/а</v>
      </c>
      <c r="S5" s="447"/>
      <c r="T5" s="449" t="s">
        <v>80</v>
      </c>
      <c r="U5" s="447"/>
      <c r="V5" s="447"/>
      <c r="W5" s="447"/>
      <c r="X5" s="447"/>
      <c r="Y5" s="447"/>
      <c r="Z5" s="447"/>
    </row>
    <row r="6">
      <c r="A6" s="451" t="s">
        <v>83</v>
      </c>
      <c r="B6" s="36" t="s">
        <v>47</v>
      </c>
      <c r="C6" s="113"/>
      <c r="D6" s="447"/>
      <c r="E6" s="113"/>
      <c r="F6" s="37" t="s">
        <v>72</v>
      </c>
      <c r="G6" s="113"/>
      <c r="H6" s="113"/>
      <c r="I6" s="37">
        <v>3.0</v>
      </c>
      <c r="J6" s="37">
        <v>3.0</v>
      </c>
      <c r="K6" s="37">
        <v>3.0</v>
      </c>
      <c r="L6" s="37">
        <v>3.0</v>
      </c>
      <c r="M6" s="37" t="s">
        <v>72</v>
      </c>
      <c r="N6" s="452">
        <v>3.0</v>
      </c>
      <c r="O6" s="113"/>
      <c r="P6" s="453">
        <v>3.0</v>
      </c>
      <c r="Q6" s="113"/>
      <c r="R6" s="454">
        <f t="shared" si="2"/>
        <v>3</v>
      </c>
      <c r="S6" s="113"/>
      <c r="T6" s="113"/>
      <c r="U6" s="113"/>
      <c r="V6" s="113"/>
      <c r="W6" s="113"/>
      <c r="X6" s="113"/>
      <c r="Y6" s="113"/>
      <c r="Z6" s="113"/>
    </row>
    <row r="7">
      <c r="A7" s="443" t="s">
        <v>84</v>
      </c>
      <c r="B7" s="444" t="s">
        <v>85</v>
      </c>
      <c r="C7" s="447"/>
      <c r="D7" s="445" t="s">
        <v>72</v>
      </c>
      <c r="E7" s="447"/>
      <c r="F7" s="445" t="s">
        <v>72</v>
      </c>
      <c r="G7" s="447"/>
      <c r="H7" s="447"/>
      <c r="I7" s="447"/>
      <c r="J7" s="447"/>
      <c r="K7" s="445" t="s">
        <v>72</v>
      </c>
      <c r="L7" s="447"/>
      <c r="M7" s="445" t="s">
        <v>72</v>
      </c>
      <c r="N7" s="450" t="s">
        <v>78</v>
      </c>
      <c r="O7" s="447"/>
      <c r="P7" s="446" t="str">
        <f t="shared" ref="P7:P22" si="3">N7</f>
        <v>н/а</v>
      </c>
      <c r="Q7" s="447"/>
      <c r="R7" s="448" t="str">
        <f t="shared" si="2"/>
        <v>н/а</v>
      </c>
      <c r="S7" s="449" t="s">
        <v>87</v>
      </c>
      <c r="T7" s="455"/>
      <c r="U7" s="455"/>
      <c r="V7" s="455"/>
      <c r="W7" s="447"/>
      <c r="X7" s="447"/>
      <c r="Y7" s="447"/>
      <c r="Z7" s="447"/>
    </row>
    <row r="8">
      <c r="A8" s="443" t="s">
        <v>88</v>
      </c>
      <c r="B8" s="456" t="s">
        <v>89</v>
      </c>
      <c r="C8" s="447"/>
      <c r="D8" s="445" t="s">
        <v>72</v>
      </c>
      <c r="E8" s="447"/>
      <c r="F8" s="445" t="s">
        <v>72</v>
      </c>
      <c r="G8" s="447"/>
      <c r="H8" s="447"/>
      <c r="I8" s="447"/>
      <c r="J8" s="447"/>
      <c r="K8" s="445" t="s">
        <v>72</v>
      </c>
      <c r="L8" s="447"/>
      <c r="M8" s="445" t="s">
        <v>72</v>
      </c>
      <c r="N8" s="450" t="s">
        <v>78</v>
      </c>
      <c r="O8" s="447"/>
      <c r="P8" s="446" t="str">
        <f t="shared" si="3"/>
        <v>н/а</v>
      </c>
      <c r="Q8" s="447"/>
      <c r="R8" s="448" t="str">
        <f t="shared" si="2"/>
        <v>н/а</v>
      </c>
      <c r="S8" s="449" t="s">
        <v>90</v>
      </c>
      <c r="T8" s="455"/>
      <c r="U8" s="455"/>
      <c r="V8" s="455"/>
      <c r="W8" s="447"/>
      <c r="X8" s="447"/>
      <c r="Y8" s="447"/>
      <c r="Z8" s="447"/>
    </row>
    <row r="9">
      <c r="A9" s="451" t="s">
        <v>91</v>
      </c>
      <c r="B9" s="36" t="s">
        <v>75</v>
      </c>
      <c r="C9" s="37">
        <v>5.0</v>
      </c>
      <c r="D9" s="37" t="s">
        <v>72</v>
      </c>
      <c r="E9" s="37">
        <v>5.0</v>
      </c>
      <c r="F9" s="37">
        <v>5.0</v>
      </c>
      <c r="G9" s="37">
        <v>4.0</v>
      </c>
      <c r="H9" s="37">
        <v>4.0</v>
      </c>
      <c r="I9" s="37">
        <v>5.0</v>
      </c>
      <c r="J9" s="37">
        <v>5.0</v>
      </c>
      <c r="K9" s="37">
        <v>4.0</v>
      </c>
      <c r="L9" s="37">
        <v>4.0</v>
      </c>
      <c r="M9" s="37">
        <v>5.0</v>
      </c>
      <c r="N9" s="457">
        <f t="shared" ref="N9:N11" si="4">AVERAGE(C9:M9)</f>
        <v>4.6</v>
      </c>
      <c r="O9" s="113"/>
      <c r="P9" s="458">
        <f t="shared" si="3"/>
        <v>4.6</v>
      </c>
      <c r="Q9" s="113"/>
      <c r="R9" s="459">
        <f t="shared" si="2"/>
        <v>4.6</v>
      </c>
      <c r="S9" s="113"/>
      <c r="T9" s="113"/>
      <c r="U9" s="113"/>
      <c r="V9" s="113"/>
      <c r="W9" s="113"/>
      <c r="X9" s="113"/>
      <c r="Y9" s="113"/>
      <c r="Z9" s="113"/>
    </row>
    <row r="10">
      <c r="A10" s="451" t="s">
        <v>94</v>
      </c>
      <c r="B10" s="36" t="s">
        <v>82</v>
      </c>
      <c r="C10" s="113"/>
      <c r="D10" s="37">
        <v>3.0</v>
      </c>
      <c r="E10" s="113"/>
      <c r="F10" s="37">
        <v>3.0</v>
      </c>
      <c r="G10" s="113"/>
      <c r="H10" s="37">
        <v>3.0</v>
      </c>
      <c r="I10" s="113"/>
      <c r="J10" s="37">
        <v>3.0</v>
      </c>
      <c r="K10" s="37" t="s">
        <v>72</v>
      </c>
      <c r="L10" s="113"/>
      <c r="M10" s="37" t="s">
        <v>72</v>
      </c>
      <c r="N10" s="457">
        <f t="shared" si="4"/>
        <v>3</v>
      </c>
      <c r="O10" s="113"/>
      <c r="P10" s="458">
        <f t="shared" si="3"/>
        <v>3</v>
      </c>
      <c r="Q10" s="113"/>
      <c r="R10" s="459">
        <f t="shared" si="2"/>
        <v>3</v>
      </c>
      <c r="S10" s="113"/>
      <c r="T10" s="113"/>
      <c r="U10" s="113"/>
      <c r="V10" s="113"/>
      <c r="W10" s="113"/>
      <c r="X10" s="113"/>
      <c r="Y10" s="113"/>
      <c r="Z10" s="113"/>
    </row>
    <row r="11">
      <c r="A11" s="451" t="s">
        <v>97</v>
      </c>
      <c r="B11" s="68" t="s">
        <v>86</v>
      </c>
      <c r="C11" s="37">
        <v>5.0</v>
      </c>
      <c r="D11" s="37" t="s">
        <v>72</v>
      </c>
      <c r="E11" s="37">
        <v>5.0</v>
      </c>
      <c r="F11" s="37">
        <v>5.0</v>
      </c>
      <c r="G11" s="37">
        <v>4.0</v>
      </c>
      <c r="H11" s="113"/>
      <c r="I11" s="37">
        <v>5.0</v>
      </c>
      <c r="J11" s="37">
        <v>4.0</v>
      </c>
      <c r="K11" s="37">
        <v>4.0</v>
      </c>
      <c r="L11" s="113"/>
      <c r="M11" s="37">
        <v>5.0</v>
      </c>
      <c r="N11" s="457">
        <f t="shared" si="4"/>
        <v>4.625</v>
      </c>
      <c r="O11" s="113"/>
      <c r="P11" s="458">
        <f t="shared" si="3"/>
        <v>4.625</v>
      </c>
      <c r="Q11" s="113"/>
      <c r="R11" s="459">
        <f t="shared" si="2"/>
        <v>4.625</v>
      </c>
      <c r="S11" s="113"/>
      <c r="T11" s="113"/>
      <c r="U11" s="113"/>
      <c r="V11" s="113"/>
      <c r="W11" s="113"/>
      <c r="X11" s="113"/>
      <c r="Y11" s="113"/>
      <c r="Z11" s="113"/>
    </row>
    <row r="12">
      <c r="A12" s="443" t="s">
        <v>100</v>
      </c>
      <c r="B12" s="444" t="s">
        <v>101</v>
      </c>
      <c r="C12" s="447"/>
      <c r="D12" s="445" t="s">
        <v>72</v>
      </c>
      <c r="E12" s="447"/>
      <c r="F12" s="445" t="s">
        <v>72</v>
      </c>
      <c r="G12" s="447"/>
      <c r="H12" s="447"/>
      <c r="I12" s="447"/>
      <c r="J12" s="447"/>
      <c r="K12" s="445" t="s">
        <v>72</v>
      </c>
      <c r="L12" s="447"/>
      <c r="M12" s="445" t="s">
        <v>72</v>
      </c>
      <c r="N12" s="450" t="s">
        <v>78</v>
      </c>
      <c r="O12" s="447"/>
      <c r="P12" s="446" t="str">
        <f t="shared" si="3"/>
        <v>н/а</v>
      </c>
      <c r="Q12" s="447"/>
      <c r="R12" s="448" t="str">
        <f t="shared" si="2"/>
        <v>н/а</v>
      </c>
      <c r="S12" s="447"/>
      <c r="T12" s="449" t="s">
        <v>73</v>
      </c>
      <c r="U12" s="447"/>
      <c r="V12" s="447"/>
      <c r="W12" s="447"/>
      <c r="X12" s="447"/>
      <c r="Y12" s="447"/>
      <c r="Z12" s="447"/>
    </row>
    <row r="13">
      <c r="A13" s="451" t="s">
        <v>103</v>
      </c>
      <c r="B13" s="68" t="s">
        <v>92</v>
      </c>
      <c r="C13" s="113"/>
      <c r="D13" s="37" t="s">
        <v>72</v>
      </c>
      <c r="E13" s="113"/>
      <c r="F13" s="37" t="s">
        <v>72</v>
      </c>
      <c r="G13" s="113"/>
      <c r="H13" s="113"/>
      <c r="I13" s="113"/>
      <c r="J13" s="113"/>
      <c r="K13" s="37" t="s">
        <v>72</v>
      </c>
      <c r="L13" s="113"/>
      <c r="M13" s="37" t="s">
        <v>72</v>
      </c>
      <c r="N13" s="452" t="s">
        <v>78</v>
      </c>
      <c r="O13" s="37">
        <v>3.0</v>
      </c>
      <c r="P13" s="458" t="str">
        <f t="shared" si="3"/>
        <v>н/а</v>
      </c>
      <c r="Q13" s="37">
        <v>3.0</v>
      </c>
      <c r="R13" s="459" t="str">
        <f t="shared" si="2"/>
        <v>н/а</v>
      </c>
      <c r="S13" s="37">
        <v>3.0</v>
      </c>
      <c r="T13" s="113"/>
      <c r="U13" s="113"/>
      <c r="V13" s="113"/>
      <c r="W13" s="113"/>
      <c r="X13" s="113"/>
      <c r="Y13" s="113"/>
      <c r="Z13" s="113"/>
    </row>
    <row r="14">
      <c r="A14" s="451" t="s">
        <v>105</v>
      </c>
      <c r="B14" s="36" t="s">
        <v>96</v>
      </c>
      <c r="C14" s="113"/>
      <c r="D14" s="37" t="s">
        <v>72</v>
      </c>
      <c r="E14" s="37">
        <v>5.0</v>
      </c>
      <c r="F14" s="37" t="s">
        <v>72</v>
      </c>
      <c r="G14" s="37">
        <v>4.0</v>
      </c>
      <c r="H14" s="37"/>
      <c r="I14" s="37">
        <v>4.0</v>
      </c>
      <c r="J14" s="113"/>
      <c r="K14" s="113"/>
      <c r="L14" s="113"/>
      <c r="M14" s="37">
        <v>5.0</v>
      </c>
      <c r="N14" s="457">
        <f>AVERAGE(C14:M14)</f>
        <v>4.5</v>
      </c>
      <c r="O14" s="113"/>
      <c r="P14" s="458">
        <f t="shared" si="3"/>
        <v>4.5</v>
      </c>
      <c r="Q14" s="113"/>
      <c r="R14" s="459">
        <f t="shared" si="2"/>
        <v>4.5</v>
      </c>
      <c r="S14" s="113"/>
      <c r="T14" s="113"/>
      <c r="U14" s="113"/>
      <c r="V14" s="113"/>
      <c r="W14" s="113"/>
      <c r="X14" s="113"/>
      <c r="Y14" s="113"/>
      <c r="Z14" s="113"/>
    </row>
    <row r="15">
      <c r="A15" s="443" t="s">
        <v>106</v>
      </c>
      <c r="B15" s="444" t="s">
        <v>107</v>
      </c>
      <c r="C15" s="447"/>
      <c r="D15" s="445" t="s">
        <v>72</v>
      </c>
      <c r="E15" s="447"/>
      <c r="F15" s="445" t="s">
        <v>72</v>
      </c>
      <c r="G15" s="447"/>
      <c r="H15" s="447"/>
      <c r="I15" s="447"/>
      <c r="J15" s="447"/>
      <c r="K15" s="445" t="s">
        <v>72</v>
      </c>
      <c r="L15" s="447"/>
      <c r="M15" s="445" t="s">
        <v>72</v>
      </c>
      <c r="N15" s="450" t="s">
        <v>78</v>
      </c>
      <c r="O15" s="445">
        <v>3.0</v>
      </c>
      <c r="P15" s="446" t="str">
        <f t="shared" si="3"/>
        <v>н/а</v>
      </c>
      <c r="Q15" s="445">
        <v>3.0</v>
      </c>
      <c r="R15" s="448" t="str">
        <f t="shared" si="2"/>
        <v>н/а</v>
      </c>
      <c r="S15" s="445">
        <v>3.0</v>
      </c>
      <c r="T15" s="449" t="s">
        <v>109</v>
      </c>
      <c r="U15" s="447"/>
      <c r="V15" s="447"/>
      <c r="W15" s="447"/>
      <c r="X15" s="447"/>
      <c r="Y15" s="447"/>
      <c r="Z15" s="447"/>
    </row>
    <row r="16">
      <c r="A16" s="443" t="s">
        <v>110</v>
      </c>
      <c r="B16" s="456" t="s">
        <v>111</v>
      </c>
      <c r="C16" s="447"/>
      <c r="D16" s="445" t="s">
        <v>72</v>
      </c>
      <c r="E16" s="447"/>
      <c r="F16" s="445" t="s">
        <v>72</v>
      </c>
      <c r="G16" s="447"/>
      <c r="H16" s="447"/>
      <c r="I16" s="447"/>
      <c r="J16" s="447"/>
      <c r="K16" s="445" t="s">
        <v>72</v>
      </c>
      <c r="L16" s="447"/>
      <c r="M16" s="445" t="s">
        <v>72</v>
      </c>
      <c r="N16" s="450" t="s">
        <v>78</v>
      </c>
      <c r="O16" s="447"/>
      <c r="P16" s="446" t="str">
        <f t="shared" si="3"/>
        <v>н/а</v>
      </c>
      <c r="Q16" s="447"/>
      <c r="R16" s="448" t="str">
        <f t="shared" si="2"/>
        <v>н/а</v>
      </c>
      <c r="S16" s="447"/>
      <c r="T16" s="449" t="s">
        <v>112</v>
      </c>
      <c r="U16" s="447"/>
      <c r="V16" s="447"/>
      <c r="W16" s="447"/>
      <c r="X16" s="447"/>
      <c r="Y16" s="447"/>
      <c r="Z16" s="447"/>
    </row>
    <row r="17">
      <c r="A17" s="443" t="s">
        <v>113</v>
      </c>
      <c r="B17" s="444" t="s">
        <v>114</v>
      </c>
      <c r="C17" s="447"/>
      <c r="D17" s="445" t="s">
        <v>72</v>
      </c>
      <c r="E17" s="447"/>
      <c r="F17" s="445" t="s">
        <v>72</v>
      </c>
      <c r="G17" s="447"/>
      <c r="H17" s="447"/>
      <c r="I17" s="447"/>
      <c r="J17" s="447"/>
      <c r="K17" s="445" t="s">
        <v>72</v>
      </c>
      <c r="L17" s="447"/>
      <c r="M17" s="445" t="s">
        <v>72</v>
      </c>
      <c r="N17" s="450" t="s">
        <v>78</v>
      </c>
      <c r="O17" s="447"/>
      <c r="P17" s="446" t="str">
        <f t="shared" si="3"/>
        <v>н/а</v>
      </c>
      <c r="Q17" s="447"/>
      <c r="R17" s="448" t="str">
        <f t="shared" si="2"/>
        <v>н/а</v>
      </c>
      <c r="S17" s="447"/>
      <c r="T17" s="449" t="s">
        <v>73</v>
      </c>
      <c r="U17" s="447"/>
      <c r="V17" s="447"/>
      <c r="W17" s="447"/>
      <c r="X17" s="447"/>
      <c r="Y17" s="447"/>
      <c r="Z17" s="447"/>
    </row>
    <row r="18">
      <c r="A18" s="443" t="s">
        <v>118</v>
      </c>
      <c r="B18" s="444" t="s">
        <v>119</v>
      </c>
      <c r="C18" s="447"/>
      <c r="D18" s="445" t="s">
        <v>72</v>
      </c>
      <c r="E18" s="447"/>
      <c r="F18" s="445" t="s">
        <v>72</v>
      </c>
      <c r="G18" s="447"/>
      <c r="H18" s="447"/>
      <c r="I18" s="447"/>
      <c r="J18" s="447"/>
      <c r="K18" s="445" t="s">
        <v>72</v>
      </c>
      <c r="L18" s="447"/>
      <c r="M18" s="445" t="s">
        <v>72</v>
      </c>
      <c r="N18" s="450" t="s">
        <v>78</v>
      </c>
      <c r="O18" s="447"/>
      <c r="P18" s="446" t="str">
        <f t="shared" si="3"/>
        <v>н/а</v>
      </c>
      <c r="Q18" s="447"/>
      <c r="R18" s="448" t="str">
        <f t="shared" si="2"/>
        <v>н/а</v>
      </c>
      <c r="S18" s="447"/>
      <c r="T18" s="449" t="s">
        <v>120</v>
      </c>
      <c r="U18" s="447"/>
      <c r="V18" s="447"/>
      <c r="W18" s="447"/>
      <c r="X18" s="447"/>
      <c r="Y18" s="447"/>
      <c r="Z18" s="447"/>
    </row>
    <row r="19">
      <c r="A19" s="443" t="s">
        <v>122</v>
      </c>
      <c r="B19" s="456" t="s">
        <v>123</v>
      </c>
      <c r="C19" s="447"/>
      <c r="D19" s="445" t="s">
        <v>72</v>
      </c>
      <c r="E19" s="447"/>
      <c r="F19" s="445" t="s">
        <v>72</v>
      </c>
      <c r="G19" s="447"/>
      <c r="H19" s="447"/>
      <c r="I19" s="447"/>
      <c r="J19" s="447"/>
      <c r="K19" s="445" t="s">
        <v>72</v>
      </c>
      <c r="L19" s="447"/>
      <c r="M19" s="445" t="s">
        <v>72</v>
      </c>
      <c r="N19" s="450" t="s">
        <v>78</v>
      </c>
      <c r="O19" s="447"/>
      <c r="P19" s="446" t="str">
        <f t="shared" si="3"/>
        <v>н/а</v>
      </c>
      <c r="Q19" s="447"/>
      <c r="R19" s="448" t="str">
        <f t="shared" si="2"/>
        <v>н/а</v>
      </c>
      <c r="S19" s="447"/>
      <c r="T19" s="449" t="s">
        <v>109</v>
      </c>
      <c r="U19" s="447"/>
      <c r="V19" s="447"/>
      <c r="W19" s="447"/>
      <c r="X19" s="447"/>
      <c r="Y19" s="447"/>
      <c r="Z19" s="447"/>
    </row>
    <row r="20">
      <c r="A20" s="451" t="s">
        <v>126</v>
      </c>
      <c r="B20" s="36" t="s">
        <v>102</v>
      </c>
      <c r="C20" s="113"/>
      <c r="D20" s="37" t="s">
        <v>72</v>
      </c>
      <c r="E20" s="113"/>
      <c r="F20" s="37" t="s">
        <v>72</v>
      </c>
      <c r="G20" s="113"/>
      <c r="H20" s="113"/>
      <c r="I20" s="113"/>
      <c r="J20" s="113"/>
      <c r="K20" s="37" t="s">
        <v>72</v>
      </c>
      <c r="L20" s="113"/>
      <c r="M20" s="37" t="s">
        <v>72</v>
      </c>
      <c r="N20" s="452" t="s">
        <v>78</v>
      </c>
      <c r="O20" s="37">
        <v>3.0</v>
      </c>
      <c r="P20" s="458" t="str">
        <f t="shared" si="3"/>
        <v>н/а</v>
      </c>
      <c r="Q20" s="37">
        <v>3.0</v>
      </c>
      <c r="R20" s="459" t="str">
        <f t="shared" si="2"/>
        <v>н/а</v>
      </c>
      <c r="S20" s="37">
        <v>3.0</v>
      </c>
      <c r="T20" s="113"/>
      <c r="U20" s="113"/>
      <c r="V20" s="113"/>
      <c r="W20" s="113"/>
      <c r="X20" s="113"/>
      <c r="Y20" s="113"/>
      <c r="Z20" s="113"/>
    </row>
    <row r="21">
      <c r="A21" s="451" t="s">
        <v>128</v>
      </c>
      <c r="B21" s="36" t="s">
        <v>108</v>
      </c>
      <c r="C21" s="37">
        <v>5.0</v>
      </c>
      <c r="D21" s="37">
        <v>4.0</v>
      </c>
      <c r="E21" s="37">
        <v>5.0</v>
      </c>
      <c r="F21" s="37">
        <v>4.0</v>
      </c>
      <c r="G21" s="37">
        <v>3.0</v>
      </c>
      <c r="H21" s="37">
        <v>3.0</v>
      </c>
      <c r="I21" s="37">
        <v>3.0</v>
      </c>
      <c r="J21" s="37">
        <v>3.0</v>
      </c>
      <c r="K21" s="113"/>
      <c r="L21" s="113"/>
      <c r="M21" s="113"/>
      <c r="N21" s="457">
        <f t="shared" ref="N21:N22" si="5">AVERAGE(C21:M21)</f>
        <v>3.75</v>
      </c>
      <c r="O21" s="113"/>
      <c r="P21" s="458">
        <f t="shared" si="3"/>
        <v>3.75</v>
      </c>
      <c r="Q21" s="113"/>
      <c r="R21" s="459">
        <f t="shared" si="2"/>
        <v>3.75</v>
      </c>
      <c r="S21" s="113"/>
      <c r="T21" s="113"/>
      <c r="U21" s="113"/>
      <c r="V21" s="113"/>
      <c r="W21" s="113"/>
      <c r="X21" s="113"/>
      <c r="Y21" s="113"/>
      <c r="Z21" s="113"/>
    </row>
    <row r="22">
      <c r="A22" s="451" t="s">
        <v>131</v>
      </c>
      <c r="B22" s="36" t="s">
        <v>115</v>
      </c>
      <c r="C22" s="37">
        <v>5.0</v>
      </c>
      <c r="D22" s="37" t="s">
        <v>72</v>
      </c>
      <c r="E22" s="113"/>
      <c r="F22" s="37">
        <v>4.0</v>
      </c>
      <c r="G22" s="37">
        <v>3.0</v>
      </c>
      <c r="H22" s="37">
        <v>3.0</v>
      </c>
      <c r="I22" s="37">
        <v>4.0</v>
      </c>
      <c r="J22" s="113"/>
      <c r="K22" s="113"/>
      <c r="L22" s="113"/>
      <c r="M22" s="37" t="s">
        <v>72</v>
      </c>
      <c r="N22" s="457">
        <f t="shared" si="5"/>
        <v>3.8</v>
      </c>
      <c r="O22" s="113"/>
      <c r="P22" s="458">
        <f t="shared" si="3"/>
        <v>3.8</v>
      </c>
      <c r="Q22" s="113"/>
      <c r="R22" s="459">
        <f t="shared" si="2"/>
        <v>3.8</v>
      </c>
      <c r="S22" s="113"/>
      <c r="T22" s="113"/>
      <c r="U22" s="113"/>
      <c r="V22" s="113"/>
      <c r="W22" s="113"/>
      <c r="X22" s="113"/>
      <c r="Y22" s="113"/>
      <c r="Z22" s="113"/>
    </row>
    <row r="23">
      <c r="A23" s="143" t="s">
        <v>37</v>
      </c>
      <c r="B23" s="143" t="s">
        <v>132</v>
      </c>
      <c r="C23" s="144" t="s">
        <v>133</v>
      </c>
      <c r="D23" s="233" t="s">
        <v>134</v>
      </c>
      <c r="E23" s="20"/>
      <c r="F23" s="20"/>
      <c r="G23" s="20"/>
      <c r="H23" s="20"/>
      <c r="I23" s="20"/>
      <c r="J23" s="20"/>
      <c r="K23" s="20"/>
      <c r="L23" s="23"/>
      <c r="M23" s="146" t="s">
        <v>135</v>
      </c>
      <c r="N23" s="20"/>
      <c r="O23" s="20"/>
      <c r="P23" s="20"/>
      <c r="Q23" s="20"/>
      <c r="R23" s="20"/>
      <c r="S23" s="20"/>
      <c r="T23" s="23"/>
      <c r="U23" s="12"/>
      <c r="V23" s="12"/>
      <c r="W23" s="12"/>
      <c r="X23" s="12"/>
      <c r="Y23" s="12"/>
      <c r="Z23" s="12"/>
    </row>
    <row r="24">
      <c r="A24" s="460" t="s">
        <v>508</v>
      </c>
      <c r="B24" s="461" t="s">
        <v>509</v>
      </c>
      <c r="C24" s="462" t="s">
        <v>510</v>
      </c>
      <c r="D24" s="463" t="s">
        <v>511</v>
      </c>
      <c r="E24" s="464"/>
      <c r="F24" s="464"/>
      <c r="G24" s="464"/>
      <c r="H24" s="464"/>
      <c r="I24" s="464"/>
      <c r="J24" s="464"/>
      <c r="K24" s="464"/>
      <c r="L24" s="464"/>
      <c r="M24" s="465" t="s">
        <v>512</v>
      </c>
      <c r="N24" s="20"/>
      <c r="O24" s="20"/>
      <c r="P24" s="20"/>
      <c r="Q24" s="20"/>
      <c r="R24" s="20"/>
      <c r="S24" s="20"/>
      <c r="T24" s="23"/>
      <c r="U24" s="12"/>
      <c r="V24" s="12"/>
      <c r="W24" s="12"/>
      <c r="X24" s="12"/>
      <c r="Y24" s="12"/>
      <c r="Z24" s="12"/>
    </row>
    <row r="25">
      <c r="A25" s="460" t="s">
        <v>510</v>
      </c>
      <c r="B25" s="461" t="s">
        <v>513</v>
      </c>
      <c r="C25" s="462" t="s">
        <v>510</v>
      </c>
      <c r="D25" s="463" t="s">
        <v>514</v>
      </c>
      <c r="E25" s="464"/>
      <c r="F25" s="464"/>
      <c r="G25" s="464"/>
      <c r="H25" s="464"/>
      <c r="I25" s="464"/>
      <c r="J25" s="464"/>
      <c r="K25" s="464"/>
      <c r="L25" s="464"/>
      <c r="M25" s="465" t="s">
        <v>512</v>
      </c>
      <c r="N25" s="20"/>
      <c r="O25" s="20"/>
      <c r="P25" s="20"/>
      <c r="Q25" s="20"/>
      <c r="R25" s="20"/>
      <c r="S25" s="20"/>
      <c r="T25" s="23"/>
      <c r="U25" s="12"/>
      <c r="V25" s="12"/>
      <c r="W25" s="12"/>
      <c r="X25" s="12"/>
      <c r="Y25" s="12"/>
      <c r="Z25" s="12"/>
    </row>
    <row r="26">
      <c r="A26" s="460" t="s">
        <v>515</v>
      </c>
      <c r="B26" s="461" t="s">
        <v>516</v>
      </c>
      <c r="C26" s="462" t="s">
        <v>510</v>
      </c>
      <c r="D26" s="463" t="s">
        <v>517</v>
      </c>
      <c r="E26" s="464"/>
      <c r="F26" s="464"/>
      <c r="G26" s="464"/>
      <c r="H26" s="464"/>
      <c r="I26" s="464"/>
      <c r="J26" s="464"/>
      <c r="K26" s="464"/>
      <c r="L26" s="464"/>
      <c r="M26" s="465" t="s">
        <v>512</v>
      </c>
      <c r="N26" s="20"/>
      <c r="O26" s="20"/>
      <c r="P26" s="20"/>
      <c r="Q26" s="20"/>
      <c r="R26" s="20"/>
      <c r="S26" s="20"/>
      <c r="T26" s="23"/>
      <c r="U26" s="12"/>
      <c r="V26" s="12"/>
      <c r="W26" s="12"/>
      <c r="X26" s="12"/>
      <c r="Y26" s="12"/>
      <c r="Z26" s="12"/>
    </row>
    <row r="27">
      <c r="A27" s="460" t="s">
        <v>518</v>
      </c>
      <c r="B27" s="461" t="s">
        <v>519</v>
      </c>
      <c r="C27" s="462" t="s">
        <v>510</v>
      </c>
      <c r="D27" s="463" t="s">
        <v>520</v>
      </c>
      <c r="E27" s="464"/>
      <c r="F27" s="464"/>
      <c r="G27" s="464"/>
      <c r="H27" s="464"/>
      <c r="I27" s="464"/>
      <c r="J27" s="464"/>
      <c r="K27" s="464"/>
      <c r="L27" s="464"/>
      <c r="M27" s="465" t="s">
        <v>512</v>
      </c>
      <c r="N27" s="20"/>
      <c r="O27" s="20"/>
      <c r="P27" s="20"/>
      <c r="Q27" s="20"/>
      <c r="R27" s="20"/>
      <c r="S27" s="20"/>
      <c r="T27" s="23"/>
      <c r="U27" s="12"/>
      <c r="V27" s="12"/>
      <c r="W27" s="12"/>
      <c r="X27" s="12"/>
      <c r="Y27" s="12"/>
      <c r="Z27" s="12"/>
    </row>
    <row r="28">
      <c r="A28" s="460" t="s">
        <v>521</v>
      </c>
      <c r="B28" s="461" t="s">
        <v>522</v>
      </c>
      <c r="C28" s="462" t="s">
        <v>510</v>
      </c>
      <c r="D28" s="463" t="s">
        <v>523</v>
      </c>
      <c r="E28" s="464"/>
      <c r="F28" s="464"/>
      <c r="G28" s="464"/>
      <c r="H28" s="464"/>
      <c r="I28" s="464"/>
      <c r="J28" s="464"/>
      <c r="K28" s="464"/>
      <c r="L28" s="464"/>
      <c r="M28" s="465" t="s">
        <v>512</v>
      </c>
      <c r="N28" s="20"/>
      <c r="O28" s="20"/>
      <c r="P28" s="20"/>
      <c r="Q28" s="20"/>
      <c r="R28" s="20"/>
      <c r="S28" s="20"/>
      <c r="T28" s="23"/>
      <c r="U28" s="12"/>
      <c r="V28" s="12"/>
      <c r="W28" s="12"/>
      <c r="X28" s="12"/>
      <c r="Y28" s="12"/>
      <c r="Z28" s="12"/>
    </row>
    <row r="29">
      <c r="A29" s="460" t="s">
        <v>524</v>
      </c>
      <c r="B29" s="461" t="s">
        <v>525</v>
      </c>
      <c r="C29" s="462" t="s">
        <v>510</v>
      </c>
      <c r="D29" s="463" t="s">
        <v>526</v>
      </c>
      <c r="E29" s="464"/>
      <c r="F29" s="464"/>
      <c r="G29" s="464"/>
      <c r="H29" s="464"/>
      <c r="I29" s="464"/>
      <c r="J29" s="464"/>
      <c r="K29" s="464"/>
      <c r="L29" s="464"/>
      <c r="M29" s="465" t="s">
        <v>512</v>
      </c>
      <c r="N29" s="20"/>
      <c r="O29" s="20"/>
      <c r="P29" s="20"/>
      <c r="Q29" s="20"/>
      <c r="R29" s="20"/>
      <c r="S29" s="20"/>
      <c r="T29" s="23"/>
      <c r="U29" s="12"/>
      <c r="V29" s="12"/>
      <c r="W29" s="12"/>
      <c r="X29" s="12"/>
      <c r="Y29" s="12"/>
      <c r="Z29" s="12"/>
    </row>
    <row r="30">
      <c r="A30" s="460" t="s">
        <v>527</v>
      </c>
      <c r="B30" s="461" t="s">
        <v>528</v>
      </c>
      <c r="C30" s="462" t="s">
        <v>510</v>
      </c>
      <c r="D30" s="463" t="s">
        <v>529</v>
      </c>
      <c r="E30" s="464"/>
      <c r="F30" s="464"/>
      <c r="G30" s="464"/>
      <c r="H30" s="464"/>
      <c r="I30" s="464"/>
      <c r="J30" s="464"/>
      <c r="K30" s="464"/>
      <c r="L30" s="464"/>
      <c r="M30" s="465" t="s">
        <v>512</v>
      </c>
      <c r="N30" s="20"/>
      <c r="O30" s="20"/>
      <c r="P30" s="20"/>
      <c r="Q30" s="20"/>
      <c r="R30" s="20"/>
      <c r="S30" s="20"/>
      <c r="T30" s="23"/>
      <c r="U30" s="12"/>
      <c r="V30" s="12"/>
      <c r="W30" s="12"/>
      <c r="X30" s="12"/>
      <c r="Y30" s="12"/>
      <c r="Z30" s="12"/>
    </row>
    <row r="31">
      <c r="A31" s="460" t="s">
        <v>530</v>
      </c>
      <c r="B31" s="461" t="s">
        <v>531</v>
      </c>
      <c r="C31" s="462" t="s">
        <v>510</v>
      </c>
      <c r="D31" s="463" t="s">
        <v>532</v>
      </c>
      <c r="E31" s="464"/>
      <c r="F31" s="464"/>
      <c r="G31" s="464"/>
      <c r="H31" s="464"/>
      <c r="I31" s="464"/>
      <c r="J31" s="464"/>
      <c r="K31" s="464"/>
      <c r="L31" s="464"/>
      <c r="M31" s="465" t="s">
        <v>512</v>
      </c>
      <c r="N31" s="20"/>
      <c r="O31" s="20"/>
      <c r="P31" s="20"/>
      <c r="Q31" s="20"/>
      <c r="R31" s="20"/>
      <c r="S31" s="20"/>
      <c r="T31" s="23"/>
      <c r="U31" s="12"/>
      <c r="V31" s="12"/>
      <c r="W31" s="12"/>
      <c r="X31" s="12"/>
      <c r="Y31" s="12"/>
      <c r="Z31" s="12"/>
    </row>
    <row r="32">
      <c r="A32" s="460" t="s">
        <v>533</v>
      </c>
      <c r="B32" s="461" t="s">
        <v>534</v>
      </c>
      <c r="C32" s="462" t="s">
        <v>510</v>
      </c>
      <c r="D32" s="463" t="s">
        <v>535</v>
      </c>
      <c r="E32" s="464"/>
      <c r="F32" s="464"/>
      <c r="G32" s="464"/>
      <c r="H32" s="464"/>
      <c r="I32" s="464"/>
      <c r="J32" s="464"/>
      <c r="K32" s="464"/>
      <c r="L32" s="464"/>
      <c r="M32" s="465" t="s">
        <v>512</v>
      </c>
      <c r="N32" s="20"/>
      <c r="O32" s="20"/>
      <c r="P32" s="20"/>
      <c r="Q32" s="20"/>
      <c r="R32" s="20"/>
      <c r="S32" s="20"/>
      <c r="T32" s="23"/>
      <c r="U32" s="12"/>
      <c r="V32" s="12"/>
      <c r="W32" s="12"/>
      <c r="X32" s="12"/>
      <c r="Y32" s="12"/>
      <c r="Z32" s="12"/>
    </row>
    <row r="33">
      <c r="A33" s="460" t="s">
        <v>536</v>
      </c>
      <c r="B33" s="461" t="s">
        <v>537</v>
      </c>
      <c r="C33" s="462" t="s">
        <v>510</v>
      </c>
      <c r="D33" s="463" t="s">
        <v>538</v>
      </c>
      <c r="E33" s="464"/>
      <c r="F33" s="464"/>
      <c r="G33" s="464"/>
      <c r="H33" s="464"/>
      <c r="I33" s="464"/>
      <c r="J33" s="464"/>
      <c r="K33" s="464"/>
      <c r="L33" s="464"/>
      <c r="M33" s="465" t="s">
        <v>512</v>
      </c>
      <c r="N33" s="20"/>
      <c r="O33" s="20"/>
      <c r="P33" s="20"/>
      <c r="Q33" s="20"/>
      <c r="R33" s="20"/>
      <c r="S33" s="20"/>
      <c r="T33" s="23"/>
      <c r="U33" s="12"/>
      <c r="V33" s="12"/>
      <c r="W33" s="12"/>
      <c r="X33" s="12"/>
      <c r="Y33" s="12"/>
      <c r="Z33" s="12"/>
    </row>
    <row r="34">
      <c r="A34" s="460" t="s">
        <v>539</v>
      </c>
      <c r="B34" s="461" t="s">
        <v>540</v>
      </c>
      <c r="C34" s="462" t="s">
        <v>510</v>
      </c>
      <c r="D34" s="463" t="s">
        <v>541</v>
      </c>
      <c r="E34" s="464"/>
      <c r="F34" s="464"/>
      <c r="G34" s="464"/>
      <c r="H34" s="464"/>
      <c r="I34" s="464"/>
      <c r="J34" s="464"/>
      <c r="K34" s="464"/>
      <c r="L34" s="464"/>
      <c r="M34" s="465" t="s">
        <v>512</v>
      </c>
      <c r="N34" s="20"/>
      <c r="O34" s="20"/>
      <c r="P34" s="20"/>
      <c r="Q34" s="20"/>
      <c r="R34" s="20"/>
      <c r="S34" s="20"/>
      <c r="T34" s="23"/>
      <c r="U34" s="12"/>
      <c r="V34" s="12"/>
      <c r="W34" s="12"/>
      <c r="X34" s="12"/>
      <c r="Y34" s="12"/>
      <c r="Z34" s="12"/>
    </row>
    <row r="35">
      <c r="A35" s="466"/>
      <c r="B35" s="461" t="s">
        <v>540</v>
      </c>
      <c r="C35" s="462" t="s">
        <v>510</v>
      </c>
      <c r="D35" s="467" t="s">
        <v>66</v>
      </c>
      <c r="E35" s="20"/>
      <c r="F35" s="20"/>
      <c r="G35" s="20"/>
      <c r="H35" s="20"/>
      <c r="I35" s="20"/>
      <c r="J35" s="20"/>
      <c r="K35" s="20"/>
      <c r="L35" s="23"/>
      <c r="M35" s="468"/>
      <c r="N35" s="20"/>
      <c r="O35" s="20"/>
      <c r="P35" s="20"/>
      <c r="Q35" s="20"/>
      <c r="R35" s="20"/>
      <c r="S35" s="20"/>
      <c r="T35" s="23"/>
      <c r="U35" s="12"/>
      <c r="V35" s="12"/>
      <c r="W35" s="12"/>
      <c r="X35" s="12"/>
      <c r="Y35" s="12"/>
      <c r="Z35" s="12"/>
    </row>
    <row r="36">
      <c r="A36" s="469"/>
      <c r="B36" s="470"/>
      <c r="C36" s="279"/>
      <c r="D36" s="170"/>
      <c r="E36" s="20"/>
      <c r="F36" s="20"/>
      <c r="G36" s="20"/>
      <c r="H36" s="20"/>
      <c r="I36" s="20"/>
      <c r="J36" s="20"/>
      <c r="K36" s="20"/>
      <c r="L36" s="23"/>
      <c r="M36" s="170"/>
      <c r="N36" s="20"/>
      <c r="O36" s="20"/>
      <c r="P36" s="20"/>
      <c r="Q36" s="20"/>
      <c r="R36" s="20"/>
      <c r="S36" s="20"/>
      <c r="T36" s="23"/>
      <c r="U36" s="12"/>
      <c r="V36" s="12"/>
      <c r="W36" s="12"/>
      <c r="X36" s="12"/>
      <c r="Y36" s="12"/>
      <c r="Z36" s="12"/>
    </row>
    <row r="37">
      <c r="A37" s="469"/>
      <c r="B37" s="470"/>
      <c r="C37" s="1"/>
      <c r="D37" s="170"/>
      <c r="E37" s="20"/>
      <c r="F37" s="20"/>
      <c r="G37" s="20"/>
      <c r="H37" s="20"/>
      <c r="I37" s="20"/>
      <c r="J37" s="20"/>
      <c r="K37" s="20"/>
      <c r="L37" s="23"/>
      <c r="M37" s="170"/>
      <c r="N37" s="20"/>
      <c r="O37" s="20"/>
      <c r="P37" s="20"/>
      <c r="Q37" s="20"/>
      <c r="R37" s="20"/>
      <c r="S37" s="20"/>
      <c r="T37" s="23"/>
      <c r="U37" s="12"/>
      <c r="V37" s="12"/>
      <c r="W37" s="12"/>
      <c r="X37" s="12"/>
      <c r="Y37" s="12"/>
      <c r="Z37" s="12"/>
    </row>
    <row r="38">
      <c r="A38" s="469"/>
      <c r="B38" s="470"/>
      <c r="C38" s="1"/>
      <c r="D38" s="169" t="s">
        <v>542</v>
      </c>
      <c r="E38" s="20"/>
      <c r="F38" s="20"/>
      <c r="G38" s="20"/>
      <c r="H38" s="20"/>
      <c r="I38" s="20"/>
      <c r="J38" s="20"/>
      <c r="K38" s="20"/>
      <c r="L38" s="23"/>
      <c r="M38" s="161"/>
      <c r="N38" s="159"/>
      <c r="O38" s="159"/>
      <c r="P38" s="159"/>
      <c r="Q38" s="159"/>
      <c r="R38" s="159"/>
      <c r="S38" s="159"/>
      <c r="T38" s="160"/>
      <c r="U38" s="12"/>
      <c r="V38" s="12"/>
      <c r="W38" s="12"/>
      <c r="X38" s="12"/>
      <c r="Y38" s="12"/>
      <c r="Z38" s="12"/>
    </row>
    <row r="39">
      <c r="A39" s="469"/>
      <c r="B39" s="278"/>
      <c r="C39" s="1"/>
      <c r="D39" s="170"/>
      <c r="E39" s="20"/>
      <c r="F39" s="20"/>
      <c r="G39" s="20"/>
      <c r="H39" s="20"/>
      <c r="I39" s="20"/>
      <c r="J39" s="20"/>
      <c r="K39" s="20"/>
      <c r="L39" s="23"/>
      <c r="M39" s="170"/>
      <c r="N39" s="20"/>
      <c r="O39" s="20"/>
      <c r="P39" s="20"/>
      <c r="Q39" s="20"/>
      <c r="R39" s="20"/>
      <c r="S39" s="20"/>
      <c r="T39" s="23"/>
      <c r="U39" s="12"/>
      <c r="V39" s="12"/>
      <c r="W39" s="12"/>
      <c r="X39" s="12"/>
      <c r="Y39" s="12"/>
      <c r="Z39" s="12"/>
    </row>
    <row r="40">
      <c r="A40" s="469"/>
      <c r="B40" s="278"/>
      <c r="C40" s="1"/>
      <c r="D40" s="156"/>
      <c r="E40" s="154"/>
      <c r="F40" s="154"/>
      <c r="G40" s="154"/>
      <c r="H40" s="154"/>
      <c r="I40" s="154"/>
      <c r="J40" s="154"/>
      <c r="K40" s="154"/>
      <c r="L40" s="155"/>
      <c r="M40" s="156"/>
      <c r="N40" s="154"/>
      <c r="O40" s="154"/>
      <c r="P40" s="154"/>
      <c r="Q40" s="154"/>
      <c r="R40" s="154"/>
      <c r="S40" s="154"/>
      <c r="T40" s="155"/>
      <c r="U40" s="12"/>
      <c r="V40" s="12"/>
      <c r="W40" s="12"/>
      <c r="X40" s="12"/>
      <c r="Y40" s="12"/>
      <c r="Z40" s="12"/>
    </row>
    <row r="41">
      <c r="A41" s="469"/>
      <c r="B41" s="179"/>
      <c r="C41" s="1"/>
      <c r="D41" s="170"/>
      <c r="E41" s="20"/>
      <c r="F41" s="20"/>
      <c r="G41" s="20"/>
      <c r="H41" s="20"/>
      <c r="I41" s="20"/>
      <c r="J41" s="20"/>
      <c r="K41" s="20"/>
      <c r="L41" s="23"/>
      <c r="M41" s="170"/>
      <c r="N41" s="20"/>
      <c r="O41" s="20"/>
      <c r="P41" s="20"/>
      <c r="Q41" s="20"/>
      <c r="R41" s="20"/>
      <c r="S41" s="20"/>
      <c r="T41" s="23"/>
      <c r="U41" s="12"/>
      <c r="V41" s="12"/>
      <c r="W41" s="12"/>
      <c r="X41" s="12"/>
      <c r="Y41" s="12"/>
      <c r="Z41" s="12"/>
    </row>
    <row r="42">
      <c r="A42" s="469"/>
      <c r="B42" s="179"/>
      <c r="C42" s="1"/>
      <c r="D42" s="170"/>
      <c r="E42" s="20"/>
      <c r="F42" s="20"/>
      <c r="G42" s="20"/>
      <c r="H42" s="20"/>
      <c r="I42" s="20"/>
      <c r="J42" s="20"/>
      <c r="K42" s="20"/>
      <c r="L42" s="23"/>
      <c r="M42" s="170"/>
      <c r="N42" s="20"/>
      <c r="O42" s="20"/>
      <c r="P42" s="20"/>
      <c r="Q42" s="20"/>
      <c r="R42" s="20"/>
      <c r="S42" s="20"/>
      <c r="T42" s="23"/>
      <c r="U42" s="12"/>
      <c r="V42" s="12"/>
      <c r="W42" s="12"/>
      <c r="X42" s="12"/>
      <c r="Y42" s="12"/>
      <c r="Z42" s="12"/>
    </row>
    <row r="43">
      <c r="A43" s="469"/>
      <c r="B43" s="179"/>
      <c r="C43" s="1"/>
      <c r="D43" s="170"/>
      <c r="E43" s="20"/>
      <c r="F43" s="20"/>
      <c r="G43" s="20"/>
      <c r="H43" s="20"/>
      <c r="I43" s="20"/>
      <c r="J43" s="20"/>
      <c r="K43" s="20"/>
      <c r="L43" s="23"/>
      <c r="M43" s="170"/>
      <c r="N43" s="20"/>
      <c r="O43" s="20"/>
      <c r="P43" s="20"/>
      <c r="Q43" s="20"/>
      <c r="R43" s="20"/>
      <c r="S43" s="20"/>
      <c r="T43" s="23"/>
      <c r="U43" s="12"/>
      <c r="V43" s="12"/>
      <c r="W43" s="12"/>
      <c r="X43" s="12"/>
      <c r="Y43" s="12"/>
      <c r="Z43" s="12"/>
    </row>
    <row r="44">
      <c r="A44" s="114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14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14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14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14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14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14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14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14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1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14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14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14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14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14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14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14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14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14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14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14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14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14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14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14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14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14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14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14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14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14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14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14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14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14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14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14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14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14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14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14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14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14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14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14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14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14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14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14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14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14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14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14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14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14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14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14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14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14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14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14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14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14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14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14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14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14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14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14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14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14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14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14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14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14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14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14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14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14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14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14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14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14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14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14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14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14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14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14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14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14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14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14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14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14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14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14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14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14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14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14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14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14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14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14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14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14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14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14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14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14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14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14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14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14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14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14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14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14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14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14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14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14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14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14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14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14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14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14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14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14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14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14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14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14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14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14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14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14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14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14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14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14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14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14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14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14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14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14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14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14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14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14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14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14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14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14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14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14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14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14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14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14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14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14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14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14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14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14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14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14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14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14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14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14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14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14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14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14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14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14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14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14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14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14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14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14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14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14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14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14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14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14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14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14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14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14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14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14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14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14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14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14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14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14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14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14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14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14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14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14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14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14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14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14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14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14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14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14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14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14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14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14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14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14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14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14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14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14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14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14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14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14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14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14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14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14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14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14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14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14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14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14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14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14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14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14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14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14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14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14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14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14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14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14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14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14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14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14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14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14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14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14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14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14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14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14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14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14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14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14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14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14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14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14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14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14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14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14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14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14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14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14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14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14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14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14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14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14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14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14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14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14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14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14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14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14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14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14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14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14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14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14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14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14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14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14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14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14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14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14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14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14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14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14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14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14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14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14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14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14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14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14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14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14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14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14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14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14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14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14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14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14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14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14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14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14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14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14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14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14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14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14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14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14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14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14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14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14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14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14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14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14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14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14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14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14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14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14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14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14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14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14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14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14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14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14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14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14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14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14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14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14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14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14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14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14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14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14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14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14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14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14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14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14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14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14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14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14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14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14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14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14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14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14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14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14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14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14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14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14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14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14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14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14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14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14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14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14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14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14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14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14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14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14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14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14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14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14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14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14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14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14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14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14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14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14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14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14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14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14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14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14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14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14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14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14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14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14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14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14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14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14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14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14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14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14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14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14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14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14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14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14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14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14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14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14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14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14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14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14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14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14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14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14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14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14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14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14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14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14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14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14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14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14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14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14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14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14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14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14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14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14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14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14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14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14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14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14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14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14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14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14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14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14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14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14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14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14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14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14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14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14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14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14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14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14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14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14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14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14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14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14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14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14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14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14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14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14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14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14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14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14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14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14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14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14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14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14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14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14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14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14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14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14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14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14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14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14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14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14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14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14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14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14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14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14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14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14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14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14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14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14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14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14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14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14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14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14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14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14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14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14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14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14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14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14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14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14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14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14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14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14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14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14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14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14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14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14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14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14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14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14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14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14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14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14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14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14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14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14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14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14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14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14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14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14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14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14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14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14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14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14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14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14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14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14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14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14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14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14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14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14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14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14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14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14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14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14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14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14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14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14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14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14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14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14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14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14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14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14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14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14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14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14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14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14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14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14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14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14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14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14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14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14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14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14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14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14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14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14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14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14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14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14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14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14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14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14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14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14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14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14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14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14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14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14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14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14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14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14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14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14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14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14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14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14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14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14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14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14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14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14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14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14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14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14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14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14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14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14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14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14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14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14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14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14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14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14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14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14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14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14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14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14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14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14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14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14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14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14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14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14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14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14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14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14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14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14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14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14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14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14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14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14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14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14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14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14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14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14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14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14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14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14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14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14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14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14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14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14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14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14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14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14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14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14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14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14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14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14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14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14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14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14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14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14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14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14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14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14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14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14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14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14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14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14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14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14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14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14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14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14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14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14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14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14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14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14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14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14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14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14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14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14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14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14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14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14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14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14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14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14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14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14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14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14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14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14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14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14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14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14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14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14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14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14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14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14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14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14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14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14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14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14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14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14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14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14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14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14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14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14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14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14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14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14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14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14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14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14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14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14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14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14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14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14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14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14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14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14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14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14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14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14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14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14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14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14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14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14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14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14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14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14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14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14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14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14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14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14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14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14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14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14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14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14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14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14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14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14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14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14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14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14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14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14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14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14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14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14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14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14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14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14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14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14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14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14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14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14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14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14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14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14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14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14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14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14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14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14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14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14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14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14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14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14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14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14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14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14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14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14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14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14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14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14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14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14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14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14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14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14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14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14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14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14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14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14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14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14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14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14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14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14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14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14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14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14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14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14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14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14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14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14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14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14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14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14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14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14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14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14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14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14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14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14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14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33">
    <mergeCell ref="C1:K1"/>
    <mergeCell ref="C2:K2"/>
    <mergeCell ref="D23:L23"/>
    <mergeCell ref="M23:T23"/>
    <mergeCell ref="M24:T24"/>
    <mergeCell ref="M25:T25"/>
    <mergeCell ref="M26:T26"/>
    <mergeCell ref="M27:T27"/>
    <mergeCell ref="M28:T28"/>
    <mergeCell ref="M29:T29"/>
    <mergeCell ref="M30:T30"/>
    <mergeCell ref="M31:T31"/>
    <mergeCell ref="M32:T32"/>
    <mergeCell ref="M33:T33"/>
    <mergeCell ref="M34:T34"/>
    <mergeCell ref="D35:L35"/>
    <mergeCell ref="M35:T35"/>
    <mergeCell ref="D36:L36"/>
    <mergeCell ref="M36:T36"/>
    <mergeCell ref="D37:L37"/>
    <mergeCell ref="M37:T37"/>
    <mergeCell ref="D41:L41"/>
    <mergeCell ref="D42:L42"/>
    <mergeCell ref="M42:T42"/>
    <mergeCell ref="D43:L43"/>
    <mergeCell ref="M43:T43"/>
    <mergeCell ref="D38:L38"/>
    <mergeCell ref="M38:T38"/>
    <mergeCell ref="D39:L39"/>
    <mergeCell ref="M39:T39"/>
    <mergeCell ref="D40:L40"/>
    <mergeCell ref="M40:T40"/>
    <mergeCell ref="M41:T4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5"/>
    <col customWidth="1" min="2" max="2" width="42.13"/>
    <col customWidth="1" min="3" max="48" width="6.0"/>
  </cols>
  <sheetData>
    <row r="1" ht="44.25" customHeight="1">
      <c r="A1" s="12"/>
      <c r="B1" s="93" t="s">
        <v>29</v>
      </c>
      <c r="C1" s="95" t="s">
        <v>16</v>
      </c>
      <c r="D1" s="20"/>
      <c r="E1" s="20"/>
      <c r="F1" s="20"/>
      <c r="G1" s="20"/>
      <c r="H1" s="20"/>
      <c r="I1" s="20"/>
      <c r="J1" s="20"/>
      <c r="K1" s="23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ht="48.75" customHeight="1">
      <c r="A2" s="12"/>
      <c r="B2" s="93" t="s">
        <v>41</v>
      </c>
      <c r="C2" s="96" t="s">
        <v>44</v>
      </c>
      <c r="D2" s="20"/>
      <c r="E2" s="20"/>
      <c r="F2" s="20"/>
      <c r="G2" s="20"/>
      <c r="H2" s="20"/>
      <c r="I2" s="20"/>
      <c r="J2" s="20"/>
      <c r="K2" s="2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ht="73.5" customHeight="1">
      <c r="A3" s="39" t="s">
        <v>37</v>
      </c>
      <c r="B3" s="98" t="s">
        <v>40</v>
      </c>
      <c r="C3" s="471">
        <v>46048.0</v>
      </c>
      <c r="D3" s="471">
        <v>46052.0</v>
      </c>
      <c r="E3" s="471">
        <v>46055.0</v>
      </c>
      <c r="F3" s="471">
        <v>46059.0</v>
      </c>
      <c r="G3" s="471">
        <v>46062.0</v>
      </c>
      <c r="H3" s="471">
        <v>46066.0</v>
      </c>
      <c r="I3" s="471">
        <v>46069.0</v>
      </c>
      <c r="J3" s="471">
        <v>46073.0</v>
      </c>
      <c r="K3" s="471">
        <v>46076.0</v>
      </c>
      <c r="L3" s="472">
        <v>46080.0</v>
      </c>
      <c r="M3" s="473" t="s">
        <v>58</v>
      </c>
      <c r="N3" s="474"/>
      <c r="O3" s="471">
        <v>46083.0</v>
      </c>
      <c r="P3" s="475">
        <v>46087.0</v>
      </c>
      <c r="Q3" s="476">
        <v>45725.0</v>
      </c>
      <c r="R3" s="475">
        <v>46094.0</v>
      </c>
      <c r="S3" s="476">
        <v>46097.0</v>
      </c>
      <c r="T3" s="477">
        <v>46101.0</v>
      </c>
      <c r="U3" s="478" t="s">
        <v>58</v>
      </c>
      <c r="V3" s="479"/>
      <c r="W3" s="480">
        <v>46104.0</v>
      </c>
      <c r="X3" s="481">
        <v>46108.0</v>
      </c>
      <c r="Y3" s="480">
        <v>46111.0</v>
      </c>
      <c r="Z3" s="481">
        <v>46115.0</v>
      </c>
      <c r="AA3" s="480">
        <v>46118.0</v>
      </c>
      <c r="AB3" s="481">
        <v>46122.0</v>
      </c>
      <c r="AC3" s="480">
        <v>46125.0</v>
      </c>
      <c r="AD3" s="481">
        <v>46129.0</v>
      </c>
      <c r="AE3" s="478" t="s">
        <v>58</v>
      </c>
      <c r="AF3" s="479"/>
      <c r="AG3" s="482" t="s">
        <v>62</v>
      </c>
      <c r="AH3" s="483"/>
      <c r="AI3" s="484" t="s">
        <v>66</v>
      </c>
      <c r="AJ3" s="481">
        <v>46132.0</v>
      </c>
      <c r="AK3" s="479"/>
      <c r="AL3" s="474"/>
      <c r="AM3" s="474"/>
      <c r="AN3" s="474"/>
      <c r="AO3" s="474"/>
      <c r="AP3" s="474"/>
      <c r="AQ3" s="474"/>
      <c r="AR3" s="474"/>
      <c r="AS3" s="474"/>
      <c r="AT3" s="474"/>
      <c r="AU3" s="474"/>
      <c r="AV3" s="485"/>
    </row>
    <row r="4">
      <c r="A4" s="486" t="s">
        <v>69</v>
      </c>
      <c r="B4" s="68" t="s">
        <v>543</v>
      </c>
      <c r="C4" s="39" t="s">
        <v>72</v>
      </c>
      <c r="D4" s="39" t="s">
        <v>72</v>
      </c>
      <c r="E4" s="39" t="s">
        <v>72</v>
      </c>
      <c r="F4" s="39" t="s">
        <v>72</v>
      </c>
      <c r="G4" s="39" t="s">
        <v>72</v>
      </c>
      <c r="H4" s="39" t="s">
        <v>72</v>
      </c>
      <c r="I4" s="39" t="s">
        <v>72</v>
      </c>
      <c r="J4" s="39" t="s">
        <v>72</v>
      </c>
      <c r="K4" s="39" t="s">
        <v>72</v>
      </c>
      <c r="L4" s="39" t="s">
        <v>72</v>
      </c>
      <c r="M4" s="487" t="s">
        <v>78</v>
      </c>
      <c r="N4" s="219"/>
      <c r="O4" s="39" t="s">
        <v>72</v>
      </c>
      <c r="P4" s="71" t="s">
        <v>73</v>
      </c>
      <c r="Q4" s="219"/>
      <c r="R4" s="219"/>
      <c r="S4" s="219"/>
      <c r="T4" s="488"/>
      <c r="U4" s="489"/>
      <c r="V4" s="489"/>
      <c r="W4" s="489"/>
      <c r="X4" s="489"/>
      <c r="Y4" s="489"/>
      <c r="Z4" s="490"/>
      <c r="AA4" s="490"/>
      <c r="AB4" s="490"/>
      <c r="AC4" s="490"/>
      <c r="AD4" s="490"/>
      <c r="AE4" s="490"/>
      <c r="AF4" s="490"/>
      <c r="AG4" s="490"/>
      <c r="AH4" s="490"/>
      <c r="AI4" s="490"/>
      <c r="AJ4" s="490"/>
      <c r="AK4" s="490"/>
      <c r="AL4" s="491"/>
      <c r="AM4" s="219"/>
      <c r="AN4" s="219"/>
      <c r="AO4" s="219"/>
      <c r="AP4" s="219"/>
      <c r="AQ4" s="219"/>
      <c r="AR4" s="219"/>
      <c r="AS4" s="219"/>
      <c r="AT4" s="219"/>
      <c r="AU4" s="219"/>
      <c r="AV4" s="12"/>
    </row>
    <row r="5">
      <c r="A5" s="486" t="s">
        <v>79</v>
      </c>
      <c r="B5" s="68" t="s">
        <v>544</v>
      </c>
      <c r="C5" s="39" t="s">
        <v>72</v>
      </c>
      <c r="D5" s="39" t="s">
        <v>72</v>
      </c>
      <c r="E5" s="39" t="s">
        <v>72</v>
      </c>
      <c r="F5" s="39" t="s">
        <v>72</v>
      </c>
      <c r="G5" s="39" t="s">
        <v>72</v>
      </c>
      <c r="H5" s="39" t="s">
        <v>72</v>
      </c>
      <c r="I5" s="39" t="s">
        <v>72</v>
      </c>
      <c r="J5" s="39" t="s">
        <v>72</v>
      </c>
      <c r="K5" s="39" t="s">
        <v>72</v>
      </c>
      <c r="L5" s="39" t="s">
        <v>72</v>
      </c>
      <c r="M5" s="487" t="s">
        <v>78</v>
      </c>
      <c r="N5" s="492"/>
      <c r="O5" s="39" t="s">
        <v>72</v>
      </c>
      <c r="P5" s="39" t="s">
        <v>72</v>
      </c>
      <c r="Q5" s="39" t="s">
        <v>72</v>
      </c>
      <c r="R5" s="39" t="s">
        <v>72</v>
      </c>
      <c r="S5" s="39" t="s">
        <v>72</v>
      </c>
      <c r="T5" s="39" t="s">
        <v>72</v>
      </c>
      <c r="U5" s="487" t="s">
        <v>78</v>
      </c>
      <c r="V5" s="493"/>
      <c r="W5" s="494" t="s">
        <v>72</v>
      </c>
      <c r="X5" s="494" t="s">
        <v>72</v>
      </c>
      <c r="Y5" s="495" t="s">
        <v>72</v>
      </c>
      <c r="Z5" s="496" t="s">
        <v>80</v>
      </c>
      <c r="AA5" s="489"/>
      <c r="AB5" s="489"/>
      <c r="AC5" s="489"/>
      <c r="AD5" s="489"/>
      <c r="AE5" s="489"/>
      <c r="AF5" s="489"/>
      <c r="AG5" s="489"/>
      <c r="AH5" s="489"/>
      <c r="AI5" s="489"/>
      <c r="AJ5" s="489"/>
      <c r="AK5" s="489"/>
      <c r="AL5" s="489"/>
      <c r="AM5" s="497"/>
      <c r="AN5" s="219"/>
      <c r="AO5" s="219"/>
      <c r="AP5" s="219"/>
      <c r="AQ5" s="219"/>
      <c r="AR5" s="219"/>
      <c r="AS5" s="219"/>
      <c r="AT5" s="219"/>
      <c r="AU5" s="219"/>
      <c r="AV5" s="12"/>
    </row>
    <row r="6">
      <c r="A6" s="109" t="s">
        <v>83</v>
      </c>
      <c r="B6" s="36" t="s">
        <v>47</v>
      </c>
      <c r="C6" s="39" t="s">
        <v>72</v>
      </c>
      <c r="D6" s="39">
        <v>3.0</v>
      </c>
      <c r="E6" s="39"/>
      <c r="F6" s="39" t="s">
        <v>98</v>
      </c>
      <c r="G6" s="39">
        <v>1.0</v>
      </c>
      <c r="H6" s="39" t="s">
        <v>74</v>
      </c>
      <c r="I6" s="39" t="s">
        <v>98</v>
      </c>
      <c r="J6" s="39" t="s">
        <v>98</v>
      </c>
      <c r="K6" s="39" t="s">
        <v>72</v>
      </c>
      <c r="L6" s="39" t="s">
        <v>98</v>
      </c>
      <c r="M6" s="487">
        <v>3.0</v>
      </c>
      <c r="N6" s="492"/>
      <c r="O6" s="498" t="s">
        <v>72</v>
      </c>
      <c r="P6" s="499"/>
      <c r="Q6" s="499" t="s">
        <v>72</v>
      </c>
      <c r="R6" s="499" t="s">
        <v>72</v>
      </c>
      <c r="S6" s="499" t="s">
        <v>72</v>
      </c>
      <c r="T6" s="498">
        <v>3.0</v>
      </c>
      <c r="U6" s="500">
        <v>2.0</v>
      </c>
      <c r="V6" s="498">
        <v>3.0</v>
      </c>
      <c r="W6" s="499" t="s">
        <v>130</v>
      </c>
      <c r="X6" s="499" t="s">
        <v>72</v>
      </c>
      <c r="Y6" s="501"/>
      <c r="Z6" s="495" t="s">
        <v>72</v>
      </c>
      <c r="AA6" s="495" t="s">
        <v>72</v>
      </c>
      <c r="AB6" s="502" t="s">
        <v>72</v>
      </c>
      <c r="AC6" s="499" t="s">
        <v>130</v>
      </c>
      <c r="AD6" s="502" t="s">
        <v>72</v>
      </c>
      <c r="AE6" s="502">
        <v>3.0</v>
      </c>
      <c r="AF6" s="503"/>
      <c r="AG6" s="494">
        <v>3.0</v>
      </c>
      <c r="AH6" s="502"/>
      <c r="AI6" s="494">
        <v>3.0</v>
      </c>
      <c r="AJ6" s="503"/>
      <c r="AK6" s="503"/>
      <c r="AL6" s="503"/>
      <c r="AM6" s="501"/>
      <c r="AN6" s="219"/>
      <c r="AO6" s="219"/>
      <c r="AP6" s="219"/>
      <c r="AQ6" s="219"/>
      <c r="AR6" s="219"/>
      <c r="AS6" s="219"/>
      <c r="AT6" s="219"/>
      <c r="AU6" s="219"/>
      <c r="AV6" s="12"/>
    </row>
    <row r="7">
      <c r="A7" s="486" t="s">
        <v>84</v>
      </c>
      <c r="B7" s="68" t="s">
        <v>85</v>
      </c>
      <c r="C7" s="39" t="s">
        <v>72</v>
      </c>
      <c r="D7" s="39" t="s">
        <v>72</v>
      </c>
      <c r="E7" s="39" t="s">
        <v>72</v>
      </c>
      <c r="F7" s="39" t="s">
        <v>72</v>
      </c>
      <c r="G7" s="39" t="s">
        <v>72</v>
      </c>
      <c r="H7" s="39" t="s">
        <v>72</v>
      </c>
      <c r="I7" s="39" t="s">
        <v>72</v>
      </c>
      <c r="J7" s="71" t="s">
        <v>87</v>
      </c>
      <c r="K7" s="219"/>
      <c r="L7" s="219"/>
      <c r="M7" s="492"/>
      <c r="N7" s="488"/>
      <c r="O7" s="490"/>
      <c r="P7" s="490"/>
      <c r="Q7" s="490"/>
      <c r="R7" s="490"/>
      <c r="S7" s="490"/>
      <c r="T7" s="490"/>
      <c r="U7" s="490"/>
      <c r="V7" s="490"/>
      <c r="W7" s="490"/>
      <c r="X7" s="490"/>
      <c r="Y7" s="490"/>
      <c r="Z7" s="490"/>
      <c r="AA7" s="490"/>
      <c r="AB7" s="490"/>
      <c r="AC7" s="490"/>
      <c r="AD7" s="490"/>
      <c r="AE7" s="490"/>
      <c r="AF7" s="490"/>
      <c r="AG7" s="490"/>
      <c r="AH7" s="490"/>
      <c r="AI7" s="490"/>
      <c r="AJ7" s="490"/>
      <c r="AK7" s="490"/>
      <c r="AL7" s="490"/>
      <c r="AM7" s="490"/>
      <c r="AN7" s="497"/>
      <c r="AO7" s="219"/>
      <c r="AP7" s="219"/>
      <c r="AQ7" s="219"/>
      <c r="AR7" s="219"/>
      <c r="AS7" s="219"/>
      <c r="AT7" s="219"/>
      <c r="AU7" s="219"/>
      <c r="AV7" s="12"/>
    </row>
    <row r="8">
      <c r="A8" s="109" t="s">
        <v>88</v>
      </c>
      <c r="B8" s="36" t="s">
        <v>89</v>
      </c>
      <c r="C8" s="39" t="s">
        <v>72</v>
      </c>
      <c r="D8" s="39" t="s">
        <v>72</v>
      </c>
      <c r="E8" s="39" t="s">
        <v>72</v>
      </c>
      <c r="F8" s="39" t="s">
        <v>72</v>
      </c>
      <c r="G8" s="39" t="s">
        <v>72</v>
      </c>
      <c r="H8" s="39" t="s">
        <v>72</v>
      </c>
      <c r="I8" s="39" t="s">
        <v>72</v>
      </c>
      <c r="J8" s="71" t="s">
        <v>90</v>
      </c>
      <c r="K8" s="219"/>
      <c r="L8" s="219"/>
      <c r="M8" s="492"/>
      <c r="N8" s="488"/>
      <c r="O8" s="489"/>
      <c r="P8" s="489"/>
      <c r="Q8" s="489"/>
      <c r="R8" s="489"/>
      <c r="S8" s="489"/>
      <c r="T8" s="489"/>
      <c r="U8" s="489"/>
      <c r="V8" s="489"/>
      <c r="W8" s="489"/>
      <c r="X8" s="489"/>
      <c r="Y8" s="489"/>
      <c r="Z8" s="489"/>
      <c r="AA8" s="489"/>
      <c r="AB8" s="489"/>
      <c r="AC8" s="489"/>
      <c r="AD8" s="489"/>
      <c r="AE8" s="489"/>
      <c r="AF8" s="489"/>
      <c r="AG8" s="489"/>
      <c r="AH8" s="489"/>
      <c r="AI8" s="489"/>
      <c r="AJ8" s="489"/>
      <c r="AK8" s="489"/>
      <c r="AL8" s="489"/>
      <c r="AM8" s="489"/>
      <c r="AN8" s="497"/>
      <c r="AO8" s="219"/>
      <c r="AP8" s="219"/>
      <c r="AQ8" s="219"/>
      <c r="AR8" s="219"/>
      <c r="AS8" s="219"/>
      <c r="AT8" s="219"/>
      <c r="AU8" s="219"/>
      <c r="AV8" s="12"/>
    </row>
    <row r="9">
      <c r="A9" s="109" t="s">
        <v>91</v>
      </c>
      <c r="B9" s="36" t="s">
        <v>75</v>
      </c>
      <c r="C9" s="219"/>
      <c r="D9" s="39">
        <v>4.0</v>
      </c>
      <c r="E9" s="219"/>
      <c r="F9" s="39">
        <v>5.0</v>
      </c>
      <c r="G9" s="39">
        <v>4.0</v>
      </c>
      <c r="H9" s="39">
        <v>4.0</v>
      </c>
      <c r="I9" s="39">
        <v>4.0</v>
      </c>
      <c r="J9" s="219"/>
      <c r="K9" s="219"/>
      <c r="L9" s="39">
        <v>4.0</v>
      </c>
      <c r="M9" s="487">
        <v>4.0</v>
      </c>
      <c r="N9" s="219"/>
      <c r="O9" s="504"/>
      <c r="P9" s="505">
        <v>4.0</v>
      </c>
      <c r="Q9" s="504"/>
      <c r="R9" s="505">
        <v>5.0</v>
      </c>
      <c r="S9" s="505">
        <v>4.0</v>
      </c>
      <c r="T9" s="505">
        <v>4.0</v>
      </c>
      <c r="U9" s="505">
        <v>4.0</v>
      </c>
      <c r="V9" s="504"/>
      <c r="W9" s="505">
        <v>5.0</v>
      </c>
      <c r="X9" s="504"/>
      <c r="Y9" s="505">
        <v>4.0</v>
      </c>
      <c r="Z9" s="504"/>
      <c r="AA9" s="505">
        <v>4.0</v>
      </c>
      <c r="AB9" s="504"/>
      <c r="AC9" s="505">
        <v>4.0</v>
      </c>
      <c r="AD9" s="504"/>
      <c r="AE9" s="505">
        <v>4.0</v>
      </c>
      <c r="AF9" s="504"/>
      <c r="AG9" s="505">
        <v>4.0</v>
      </c>
      <c r="AH9" s="504"/>
      <c r="AI9" s="505">
        <v>4.0</v>
      </c>
      <c r="AJ9" s="504"/>
      <c r="AK9" s="493"/>
      <c r="AL9" s="493"/>
      <c r="AM9" s="493"/>
      <c r="AN9" s="219"/>
      <c r="AO9" s="219"/>
      <c r="AP9" s="219"/>
      <c r="AQ9" s="219"/>
      <c r="AR9" s="219"/>
      <c r="AS9" s="219"/>
      <c r="AT9" s="219"/>
      <c r="AU9" s="219"/>
      <c r="AV9" s="12"/>
    </row>
    <row r="10">
      <c r="A10" s="109" t="s">
        <v>94</v>
      </c>
      <c r="B10" s="36" t="s">
        <v>82</v>
      </c>
      <c r="C10" s="492"/>
      <c r="D10" s="506" t="s">
        <v>98</v>
      </c>
      <c r="E10" s="506" t="s">
        <v>72</v>
      </c>
      <c r="F10" s="506" t="s">
        <v>98</v>
      </c>
      <c r="G10" s="506" t="s">
        <v>98</v>
      </c>
      <c r="H10" s="506" t="s">
        <v>98</v>
      </c>
      <c r="I10" s="506" t="s">
        <v>72</v>
      </c>
      <c r="J10" s="492"/>
      <c r="K10" s="492"/>
      <c r="L10" s="506">
        <v>3.0</v>
      </c>
      <c r="M10" s="487">
        <v>3.0</v>
      </c>
      <c r="N10" s="219"/>
      <c r="O10" s="492"/>
      <c r="P10" s="492"/>
      <c r="Q10" s="506"/>
      <c r="R10" s="492"/>
      <c r="S10" s="492"/>
      <c r="T10" s="506">
        <v>3.0</v>
      </c>
      <c r="U10" s="506">
        <v>3.0</v>
      </c>
      <c r="V10" s="492"/>
      <c r="W10" s="506">
        <v>2.0</v>
      </c>
      <c r="X10" s="492"/>
      <c r="Y10" s="506"/>
      <c r="Z10" s="492"/>
      <c r="AA10" s="506">
        <v>2.0</v>
      </c>
      <c r="AB10" s="492"/>
      <c r="AC10" s="506">
        <v>3.0</v>
      </c>
      <c r="AD10" s="492"/>
      <c r="AE10" s="505">
        <v>3.0</v>
      </c>
      <c r="AF10" s="492"/>
      <c r="AG10" s="505">
        <v>3.0</v>
      </c>
      <c r="AH10" s="492"/>
      <c r="AI10" s="505">
        <v>3.0</v>
      </c>
      <c r="AJ10" s="492"/>
      <c r="AK10" s="219"/>
      <c r="AL10" s="219"/>
      <c r="AM10" s="219"/>
      <c r="AN10" s="219"/>
      <c r="AO10" s="219"/>
      <c r="AP10" s="219"/>
      <c r="AQ10" s="219"/>
      <c r="AR10" s="219"/>
      <c r="AS10" s="219"/>
      <c r="AT10" s="219"/>
      <c r="AU10" s="219"/>
      <c r="AV10" s="12"/>
    </row>
    <row r="11">
      <c r="A11" s="109" t="s">
        <v>97</v>
      </c>
      <c r="B11" s="68" t="s">
        <v>86</v>
      </c>
      <c r="C11" s="219"/>
      <c r="D11" s="39">
        <v>4.0</v>
      </c>
      <c r="E11" s="219"/>
      <c r="F11" s="39">
        <v>4.0</v>
      </c>
      <c r="G11" s="39">
        <v>4.0</v>
      </c>
      <c r="H11" s="39">
        <v>4.0</v>
      </c>
      <c r="I11" s="39">
        <v>4.0</v>
      </c>
      <c r="J11" s="219"/>
      <c r="K11" s="219"/>
      <c r="L11" s="39">
        <v>4.0</v>
      </c>
      <c r="M11" s="487">
        <v>4.0</v>
      </c>
      <c r="N11" s="219"/>
      <c r="O11" s="492"/>
      <c r="P11" s="492"/>
      <c r="Q11" s="492"/>
      <c r="R11" s="506" t="s">
        <v>99</v>
      </c>
      <c r="S11" s="506">
        <v>4.0</v>
      </c>
      <c r="T11" s="506">
        <v>4.0</v>
      </c>
      <c r="U11" s="499">
        <v>4.0</v>
      </c>
      <c r="V11" s="507"/>
      <c r="W11" s="499">
        <v>4.0</v>
      </c>
      <c r="X11" s="507"/>
      <c r="Y11" s="499">
        <v>4.0</v>
      </c>
      <c r="Z11" s="507"/>
      <c r="AA11" s="499">
        <v>4.0</v>
      </c>
      <c r="AB11" s="507"/>
      <c r="AC11" s="499">
        <v>4.0</v>
      </c>
      <c r="AD11" s="507"/>
      <c r="AE11" s="499">
        <v>4.0</v>
      </c>
      <c r="AF11" s="507"/>
      <c r="AG11" s="499">
        <v>4.0</v>
      </c>
      <c r="AH11" s="507"/>
      <c r="AI11" s="499">
        <v>4.0</v>
      </c>
      <c r="AJ11" s="507"/>
      <c r="AK11" s="501"/>
      <c r="AL11" s="501"/>
      <c r="AM11" s="219"/>
      <c r="AN11" s="219"/>
      <c r="AO11" s="219"/>
      <c r="AP11" s="219"/>
      <c r="AQ11" s="219"/>
      <c r="AR11" s="219"/>
      <c r="AS11" s="219"/>
      <c r="AT11" s="219"/>
      <c r="AU11" s="219"/>
      <c r="AV11" s="12"/>
    </row>
    <row r="12">
      <c r="A12" s="486" t="s">
        <v>100</v>
      </c>
      <c r="B12" s="68" t="s">
        <v>101</v>
      </c>
      <c r="C12" s="506" t="s">
        <v>72</v>
      </c>
      <c r="D12" s="506" t="s">
        <v>72</v>
      </c>
      <c r="E12" s="506" t="s">
        <v>72</v>
      </c>
      <c r="F12" s="506" t="s">
        <v>72</v>
      </c>
      <c r="G12" s="506" t="s">
        <v>72</v>
      </c>
      <c r="H12" s="506" t="s">
        <v>72</v>
      </c>
      <c r="I12" s="506" t="s">
        <v>72</v>
      </c>
      <c r="J12" s="506" t="s">
        <v>72</v>
      </c>
      <c r="K12" s="506" t="s">
        <v>72</v>
      </c>
      <c r="L12" s="506" t="s">
        <v>72</v>
      </c>
      <c r="M12" s="487" t="s">
        <v>78</v>
      </c>
      <c r="N12" s="219"/>
      <c r="O12" s="39" t="s">
        <v>72</v>
      </c>
      <c r="P12" s="71" t="s">
        <v>73</v>
      </c>
      <c r="Q12" s="219"/>
      <c r="R12" s="219"/>
      <c r="S12" s="219"/>
      <c r="T12" s="488"/>
      <c r="U12" s="489"/>
      <c r="V12" s="489"/>
      <c r="W12" s="489"/>
      <c r="X12" s="489"/>
      <c r="Y12" s="489"/>
      <c r="Z12" s="489"/>
      <c r="AA12" s="489"/>
      <c r="AB12" s="489"/>
      <c r="AC12" s="489"/>
      <c r="AD12" s="489"/>
      <c r="AE12" s="489"/>
      <c r="AF12" s="489"/>
      <c r="AG12" s="489"/>
      <c r="AH12" s="489"/>
      <c r="AI12" s="489"/>
      <c r="AJ12" s="489"/>
      <c r="AK12" s="489"/>
      <c r="AL12" s="489"/>
      <c r="AM12" s="497"/>
      <c r="AN12" s="219"/>
      <c r="AO12" s="219"/>
      <c r="AP12" s="219"/>
      <c r="AQ12" s="219"/>
      <c r="AR12" s="219"/>
      <c r="AS12" s="219"/>
      <c r="AT12" s="219"/>
      <c r="AU12" s="219"/>
      <c r="AV12" s="12"/>
    </row>
    <row r="13">
      <c r="A13" s="109" t="s">
        <v>103</v>
      </c>
      <c r="B13" s="68" t="s">
        <v>92</v>
      </c>
      <c r="C13" s="506" t="s">
        <v>72</v>
      </c>
      <c r="D13" s="506" t="s">
        <v>98</v>
      </c>
      <c r="E13" s="506" t="s">
        <v>72</v>
      </c>
      <c r="F13" s="506" t="s">
        <v>98</v>
      </c>
      <c r="G13" s="506" t="s">
        <v>72</v>
      </c>
      <c r="H13" s="506" t="s">
        <v>98</v>
      </c>
      <c r="I13" s="506" t="s">
        <v>98</v>
      </c>
      <c r="J13" s="506" t="s">
        <v>72</v>
      </c>
      <c r="K13" s="506" t="s">
        <v>72</v>
      </c>
      <c r="L13" s="506" t="s">
        <v>98</v>
      </c>
      <c r="M13" s="487">
        <v>3.0</v>
      </c>
      <c r="N13" s="492"/>
      <c r="O13" s="39" t="s">
        <v>72</v>
      </c>
      <c r="P13" s="39" t="s">
        <v>72</v>
      </c>
      <c r="Q13" s="39" t="s">
        <v>72</v>
      </c>
      <c r="R13" s="506" t="s">
        <v>98</v>
      </c>
      <c r="S13" s="219"/>
      <c r="T13" s="39" t="s">
        <v>74</v>
      </c>
      <c r="U13" s="487" t="s">
        <v>78</v>
      </c>
      <c r="V13" s="494">
        <v>3.0</v>
      </c>
      <c r="W13" s="498" t="s">
        <v>98</v>
      </c>
      <c r="X13" s="494" t="s">
        <v>72</v>
      </c>
      <c r="Y13" s="494" t="s">
        <v>72</v>
      </c>
      <c r="Z13" s="495" t="s">
        <v>72</v>
      </c>
      <c r="AA13" s="498" t="s">
        <v>98</v>
      </c>
      <c r="AB13" s="494" t="s">
        <v>72</v>
      </c>
      <c r="AC13" s="498" t="s">
        <v>130</v>
      </c>
      <c r="AD13" s="494" t="s">
        <v>72</v>
      </c>
      <c r="AE13" s="244">
        <v>3.0</v>
      </c>
      <c r="AF13" s="493"/>
      <c r="AG13" s="494">
        <v>3.0</v>
      </c>
      <c r="AH13" s="493"/>
      <c r="AI13" s="494">
        <v>3.0</v>
      </c>
      <c r="AJ13" s="493"/>
      <c r="AK13" s="493"/>
      <c r="AL13" s="493"/>
      <c r="AM13" s="219"/>
      <c r="AN13" s="219"/>
      <c r="AO13" s="219"/>
      <c r="AP13" s="219"/>
      <c r="AQ13" s="219"/>
      <c r="AR13" s="219"/>
      <c r="AS13" s="219"/>
      <c r="AT13" s="219"/>
      <c r="AU13" s="219"/>
      <c r="AV13" s="12"/>
    </row>
    <row r="14">
      <c r="A14" s="109" t="s">
        <v>105</v>
      </c>
      <c r="B14" s="36" t="s">
        <v>96</v>
      </c>
      <c r="C14" s="506" t="s">
        <v>72</v>
      </c>
      <c r="D14" s="506" t="s">
        <v>98</v>
      </c>
      <c r="E14" s="506" t="s">
        <v>72</v>
      </c>
      <c r="F14" s="506" t="s">
        <v>98</v>
      </c>
      <c r="G14" s="506" t="s">
        <v>98</v>
      </c>
      <c r="H14" s="506" t="s">
        <v>98</v>
      </c>
      <c r="I14" s="506" t="s">
        <v>98</v>
      </c>
      <c r="J14" s="506" t="s">
        <v>98</v>
      </c>
      <c r="K14" s="506" t="s">
        <v>98</v>
      </c>
      <c r="L14" s="506" t="s">
        <v>130</v>
      </c>
      <c r="M14" s="487" t="s">
        <v>78</v>
      </c>
      <c r="N14" s="506">
        <v>3.0</v>
      </c>
      <c r="O14" s="506" t="s">
        <v>98</v>
      </c>
      <c r="P14" s="506" t="s">
        <v>72</v>
      </c>
      <c r="Q14" s="506">
        <v>3.0</v>
      </c>
      <c r="R14" s="492"/>
      <c r="S14" s="506">
        <v>3.0</v>
      </c>
      <c r="T14" s="506">
        <v>2.0</v>
      </c>
      <c r="U14" s="500">
        <v>2.0</v>
      </c>
      <c r="V14" s="506">
        <v>3.0</v>
      </c>
      <c r="W14" s="499" t="s">
        <v>98</v>
      </c>
      <c r="X14" s="499" t="s">
        <v>72</v>
      </c>
      <c r="Y14" s="499" t="s">
        <v>72</v>
      </c>
      <c r="Z14" s="508" t="s">
        <v>72</v>
      </c>
      <c r="AA14" s="499">
        <v>3.0</v>
      </c>
      <c r="AB14" s="498" t="s">
        <v>72</v>
      </c>
      <c r="AC14" s="498" t="s">
        <v>130</v>
      </c>
      <c r="AD14" s="498" t="s">
        <v>72</v>
      </c>
      <c r="AE14" s="487" t="s">
        <v>78</v>
      </c>
      <c r="AF14" s="498">
        <v>2.0</v>
      </c>
      <c r="AG14" s="487" t="s">
        <v>78</v>
      </c>
      <c r="AH14" s="498">
        <v>3.0</v>
      </c>
      <c r="AI14" s="509">
        <v>3.0</v>
      </c>
      <c r="AJ14" s="498"/>
      <c r="AK14" s="501"/>
      <c r="AL14" s="501"/>
      <c r="AM14" s="219"/>
      <c r="AN14" s="219"/>
      <c r="AO14" s="219"/>
      <c r="AP14" s="219"/>
      <c r="AQ14" s="219"/>
      <c r="AR14" s="219"/>
      <c r="AS14" s="219"/>
      <c r="AT14" s="219"/>
      <c r="AU14" s="219"/>
      <c r="AV14" s="12"/>
    </row>
    <row r="15">
      <c r="A15" s="486" t="s">
        <v>106</v>
      </c>
      <c r="B15" s="68" t="s">
        <v>107</v>
      </c>
      <c r="C15" s="506" t="s">
        <v>72</v>
      </c>
      <c r="D15" s="506" t="s">
        <v>72</v>
      </c>
      <c r="E15" s="506" t="s">
        <v>72</v>
      </c>
      <c r="F15" s="506" t="s">
        <v>72</v>
      </c>
      <c r="G15" s="506" t="s">
        <v>72</v>
      </c>
      <c r="H15" s="506" t="s">
        <v>72</v>
      </c>
      <c r="I15" s="506" t="s">
        <v>72</v>
      </c>
      <c r="J15" s="506" t="s">
        <v>72</v>
      </c>
      <c r="K15" s="506" t="s">
        <v>72</v>
      </c>
      <c r="L15" s="506" t="s">
        <v>72</v>
      </c>
      <c r="M15" s="487" t="s">
        <v>78</v>
      </c>
      <c r="N15" s="219"/>
      <c r="O15" s="39" t="s">
        <v>72</v>
      </c>
      <c r="P15" s="71" t="s">
        <v>109</v>
      </c>
      <c r="Q15" s="219"/>
      <c r="R15" s="219"/>
      <c r="S15" s="219"/>
      <c r="T15" s="488"/>
      <c r="U15" s="490"/>
      <c r="V15" s="490"/>
      <c r="W15" s="490"/>
      <c r="X15" s="490"/>
      <c r="Y15" s="490"/>
      <c r="Z15" s="490"/>
      <c r="AA15" s="490"/>
      <c r="AB15" s="490"/>
      <c r="AC15" s="490"/>
      <c r="AD15" s="490"/>
      <c r="AE15" s="490"/>
      <c r="AF15" s="490"/>
      <c r="AG15" s="490"/>
      <c r="AH15" s="490"/>
      <c r="AI15" s="490"/>
      <c r="AJ15" s="490"/>
      <c r="AK15" s="490"/>
      <c r="AL15" s="490"/>
      <c r="AM15" s="491"/>
      <c r="AN15" s="219"/>
      <c r="AO15" s="219"/>
      <c r="AP15" s="219"/>
      <c r="AQ15" s="219"/>
      <c r="AR15" s="219"/>
      <c r="AS15" s="219"/>
      <c r="AT15" s="219"/>
      <c r="AU15" s="219"/>
      <c r="AV15" s="12"/>
    </row>
    <row r="16">
      <c r="A16" s="486" t="s">
        <v>110</v>
      </c>
      <c r="B16" s="36" t="s">
        <v>111</v>
      </c>
      <c r="C16" s="506" t="s">
        <v>72</v>
      </c>
      <c r="D16" s="506" t="s">
        <v>72</v>
      </c>
      <c r="E16" s="506" t="s">
        <v>72</v>
      </c>
      <c r="F16" s="506" t="s">
        <v>72</v>
      </c>
      <c r="G16" s="506" t="s">
        <v>72</v>
      </c>
      <c r="H16" s="506" t="s">
        <v>72</v>
      </c>
      <c r="I16" s="506" t="s">
        <v>72</v>
      </c>
      <c r="J16" s="506" t="s">
        <v>72</v>
      </c>
      <c r="K16" s="506" t="s">
        <v>72</v>
      </c>
      <c r="L16" s="506" t="s">
        <v>72</v>
      </c>
      <c r="M16" s="487" t="s">
        <v>78</v>
      </c>
      <c r="N16" s="219"/>
      <c r="O16" s="39" t="s">
        <v>72</v>
      </c>
      <c r="P16" s="71" t="s">
        <v>112</v>
      </c>
      <c r="Q16" s="219"/>
      <c r="R16" s="219"/>
      <c r="S16" s="219"/>
      <c r="T16" s="488"/>
      <c r="U16" s="490"/>
      <c r="V16" s="490"/>
      <c r="W16" s="384"/>
      <c r="X16" s="384"/>
      <c r="Y16" s="384"/>
      <c r="Z16" s="384"/>
      <c r="AA16" s="384"/>
      <c r="AB16" s="384"/>
      <c r="AC16" s="384"/>
      <c r="AD16" s="384"/>
      <c r="AE16" s="384"/>
      <c r="AF16" s="384"/>
      <c r="AG16" s="384"/>
      <c r="AH16" s="384"/>
      <c r="AI16" s="384"/>
      <c r="AJ16" s="384"/>
      <c r="AK16" s="384"/>
      <c r="AL16" s="384"/>
      <c r="AM16" s="384"/>
      <c r="AN16" s="491"/>
      <c r="AO16" s="219"/>
      <c r="AP16" s="219"/>
      <c r="AQ16" s="219"/>
      <c r="AR16" s="219"/>
      <c r="AS16" s="219"/>
      <c r="AT16" s="219"/>
      <c r="AU16" s="219"/>
      <c r="AV16" s="12"/>
    </row>
    <row r="17">
      <c r="A17" s="486" t="s">
        <v>113</v>
      </c>
      <c r="B17" s="68" t="s">
        <v>114</v>
      </c>
      <c r="C17" s="506" t="s">
        <v>72</v>
      </c>
      <c r="D17" s="506" t="s">
        <v>72</v>
      </c>
      <c r="E17" s="506" t="s">
        <v>72</v>
      </c>
      <c r="F17" s="506" t="s">
        <v>72</v>
      </c>
      <c r="G17" s="506" t="s">
        <v>72</v>
      </c>
      <c r="H17" s="506" t="s">
        <v>72</v>
      </c>
      <c r="I17" s="506" t="s">
        <v>72</v>
      </c>
      <c r="J17" s="506" t="s">
        <v>72</v>
      </c>
      <c r="K17" s="506" t="s">
        <v>72</v>
      </c>
      <c r="L17" s="506" t="s">
        <v>72</v>
      </c>
      <c r="M17" s="487" t="s">
        <v>78</v>
      </c>
      <c r="N17" s="219"/>
      <c r="O17" s="39" t="s">
        <v>72</v>
      </c>
      <c r="P17" s="71" t="s">
        <v>73</v>
      </c>
      <c r="Q17" s="501"/>
      <c r="R17" s="501"/>
      <c r="S17" s="501"/>
      <c r="T17" s="510"/>
      <c r="U17" s="490"/>
      <c r="V17" s="490"/>
      <c r="W17" s="490"/>
      <c r="X17" s="490"/>
      <c r="Y17" s="490"/>
      <c r="Z17" s="490"/>
      <c r="AA17" s="490"/>
      <c r="AB17" s="490"/>
      <c r="AC17" s="490"/>
      <c r="AD17" s="490"/>
      <c r="AE17" s="490"/>
      <c r="AF17" s="490"/>
      <c r="AG17" s="490"/>
      <c r="AH17" s="490"/>
      <c r="AI17" s="490"/>
      <c r="AJ17" s="490"/>
      <c r="AK17" s="490"/>
      <c r="AL17" s="490"/>
      <c r="AM17" s="490"/>
      <c r="AN17" s="490"/>
      <c r="AO17" s="497"/>
      <c r="AP17" s="219"/>
      <c r="AQ17" s="219"/>
      <c r="AR17" s="219"/>
      <c r="AS17" s="219"/>
      <c r="AT17" s="219"/>
      <c r="AU17" s="219"/>
      <c r="AV17" s="12"/>
    </row>
    <row r="18">
      <c r="A18" s="486" t="s">
        <v>118</v>
      </c>
      <c r="B18" s="68" t="s">
        <v>545</v>
      </c>
      <c r="C18" s="506" t="s">
        <v>72</v>
      </c>
      <c r="D18" s="506" t="s">
        <v>72</v>
      </c>
      <c r="E18" s="506" t="s">
        <v>72</v>
      </c>
      <c r="F18" s="506" t="s">
        <v>72</v>
      </c>
      <c r="G18" s="506" t="s">
        <v>72</v>
      </c>
      <c r="H18" s="506" t="s">
        <v>72</v>
      </c>
      <c r="I18" s="506" t="s">
        <v>72</v>
      </c>
      <c r="J18" s="506" t="s">
        <v>72</v>
      </c>
      <c r="K18" s="506" t="s">
        <v>72</v>
      </c>
      <c r="L18" s="506" t="s">
        <v>72</v>
      </c>
      <c r="M18" s="487" t="s">
        <v>78</v>
      </c>
      <c r="N18" s="492"/>
      <c r="O18" s="511" t="s">
        <v>72</v>
      </c>
      <c r="P18" s="496" t="s">
        <v>120</v>
      </c>
      <c r="Q18" s="20"/>
      <c r="R18" s="20"/>
      <c r="S18" s="20"/>
      <c r="T18" s="20"/>
      <c r="U18" s="20"/>
      <c r="V18" s="20"/>
      <c r="W18" s="20"/>
      <c r="X18" s="20"/>
      <c r="Y18" s="490"/>
      <c r="Z18" s="490"/>
      <c r="AA18" s="490"/>
      <c r="AB18" s="490"/>
      <c r="AC18" s="490"/>
      <c r="AD18" s="490"/>
      <c r="AE18" s="490"/>
      <c r="AF18" s="490"/>
      <c r="AG18" s="490"/>
      <c r="AH18" s="490"/>
      <c r="AI18" s="490"/>
      <c r="AJ18" s="490"/>
      <c r="AK18" s="490"/>
      <c r="AL18" s="490"/>
      <c r="AM18" s="490"/>
      <c r="AN18" s="490"/>
      <c r="AO18" s="497"/>
      <c r="AP18" s="219"/>
      <c r="AQ18" s="219"/>
      <c r="AR18" s="219"/>
      <c r="AS18" s="219"/>
      <c r="AT18" s="219"/>
      <c r="AU18" s="219"/>
      <c r="AV18" s="12"/>
    </row>
    <row r="19">
      <c r="A19" s="109" t="s">
        <v>122</v>
      </c>
      <c r="B19" s="36" t="s">
        <v>123</v>
      </c>
      <c r="C19" s="506" t="s">
        <v>72</v>
      </c>
      <c r="D19" s="506" t="s">
        <v>72</v>
      </c>
      <c r="E19" s="506" t="s">
        <v>72</v>
      </c>
      <c r="F19" s="506" t="s">
        <v>72</v>
      </c>
      <c r="G19" s="506" t="s">
        <v>72</v>
      </c>
      <c r="H19" s="506" t="s">
        <v>72</v>
      </c>
      <c r="I19" s="506" t="s">
        <v>72</v>
      </c>
      <c r="J19" s="506" t="s">
        <v>72</v>
      </c>
      <c r="K19" s="506" t="s">
        <v>72</v>
      </c>
      <c r="L19" s="506" t="s">
        <v>72</v>
      </c>
      <c r="M19" s="487" t="s">
        <v>78</v>
      </c>
      <c r="N19" s="219"/>
      <c r="O19" s="39" t="s">
        <v>72</v>
      </c>
      <c r="P19" s="71" t="s">
        <v>109</v>
      </c>
      <c r="Q19" s="493"/>
      <c r="R19" s="493"/>
      <c r="S19" s="493"/>
      <c r="T19" s="512"/>
      <c r="U19" s="489"/>
      <c r="V19" s="489"/>
      <c r="W19" s="489"/>
      <c r="X19" s="489"/>
      <c r="Y19" s="489"/>
      <c r="Z19" s="489"/>
      <c r="AA19" s="489"/>
      <c r="AB19" s="489"/>
      <c r="AC19" s="489"/>
      <c r="AD19" s="489"/>
      <c r="AE19" s="489"/>
      <c r="AF19" s="489"/>
      <c r="AG19" s="489"/>
      <c r="AH19" s="489"/>
      <c r="AI19" s="489"/>
      <c r="AJ19" s="489"/>
      <c r="AK19" s="489"/>
      <c r="AL19" s="489"/>
      <c r="AM19" s="489"/>
      <c r="AN19" s="489"/>
      <c r="AO19" s="497"/>
      <c r="AP19" s="219"/>
      <c r="AQ19" s="219"/>
      <c r="AR19" s="219"/>
      <c r="AS19" s="219"/>
      <c r="AT19" s="219"/>
      <c r="AU19" s="219"/>
      <c r="AV19" s="12"/>
    </row>
    <row r="20">
      <c r="A20" s="109" t="s">
        <v>126</v>
      </c>
      <c r="B20" s="36" t="s">
        <v>102</v>
      </c>
      <c r="C20" s="506" t="s">
        <v>72</v>
      </c>
      <c r="D20" s="506" t="s">
        <v>98</v>
      </c>
      <c r="E20" s="506" t="s">
        <v>74</v>
      </c>
      <c r="F20" s="506" t="s">
        <v>98</v>
      </c>
      <c r="G20" s="506" t="s">
        <v>98</v>
      </c>
      <c r="H20" s="506" t="s">
        <v>98</v>
      </c>
      <c r="I20" s="506" t="s">
        <v>98</v>
      </c>
      <c r="J20" s="506" t="s">
        <v>72</v>
      </c>
      <c r="K20" s="506" t="s">
        <v>98</v>
      </c>
      <c r="L20" s="506" t="s">
        <v>98</v>
      </c>
      <c r="M20" s="487" t="s">
        <v>78</v>
      </c>
      <c r="N20" s="506">
        <v>3.0</v>
      </c>
      <c r="O20" s="39" t="s">
        <v>72</v>
      </c>
      <c r="P20" s="506" t="s">
        <v>98</v>
      </c>
      <c r="Q20" s="506" t="s">
        <v>72</v>
      </c>
      <c r="R20" s="506" t="s">
        <v>72</v>
      </c>
      <c r="S20" s="506" t="s">
        <v>98</v>
      </c>
      <c r="T20" s="506" t="s">
        <v>98</v>
      </c>
      <c r="U20" s="513" t="s">
        <v>78</v>
      </c>
      <c r="V20" s="494">
        <v>3.0</v>
      </c>
      <c r="W20" s="506" t="s">
        <v>98</v>
      </c>
      <c r="X20" s="506" t="s">
        <v>98</v>
      </c>
      <c r="Y20" s="505" t="s">
        <v>72</v>
      </c>
      <c r="Z20" s="508" t="s">
        <v>72</v>
      </c>
      <c r="AA20" s="506" t="s">
        <v>98</v>
      </c>
      <c r="AB20" s="505" t="s">
        <v>72</v>
      </c>
      <c r="AC20" s="506" t="s">
        <v>98</v>
      </c>
      <c r="AD20" s="494" t="s">
        <v>72</v>
      </c>
      <c r="AE20" s="487" t="s">
        <v>78</v>
      </c>
      <c r="AF20" s="494">
        <v>3.0</v>
      </c>
      <c r="AG20" s="244">
        <v>3.0</v>
      </c>
      <c r="AH20" s="493"/>
      <c r="AI20" s="494">
        <v>3.0</v>
      </c>
      <c r="AJ20" s="493"/>
      <c r="AK20" s="493"/>
      <c r="AL20" s="493"/>
      <c r="AM20" s="493"/>
      <c r="AN20" s="493"/>
      <c r="AO20" s="219"/>
      <c r="AP20" s="219"/>
      <c r="AQ20" s="219"/>
      <c r="AR20" s="219"/>
      <c r="AS20" s="219"/>
      <c r="AT20" s="219"/>
      <c r="AU20" s="219"/>
      <c r="AV20" s="12"/>
    </row>
    <row r="21">
      <c r="A21" s="109" t="s">
        <v>128</v>
      </c>
      <c r="B21" s="36" t="s">
        <v>108</v>
      </c>
      <c r="C21" s="39" t="s">
        <v>72</v>
      </c>
      <c r="D21" s="39">
        <v>3.0</v>
      </c>
      <c r="E21" s="39"/>
      <c r="F21" s="39">
        <v>3.0</v>
      </c>
      <c r="G21" s="39">
        <v>3.0</v>
      </c>
      <c r="H21" s="39">
        <v>3.0</v>
      </c>
      <c r="I21" s="39">
        <v>3.0</v>
      </c>
      <c r="J21" s="39"/>
      <c r="K21" s="39">
        <v>3.0</v>
      </c>
      <c r="L21" s="39" t="s">
        <v>72</v>
      </c>
      <c r="M21" s="487">
        <v>3.0</v>
      </c>
      <c r="N21" s="219"/>
      <c r="O21" s="39"/>
      <c r="P21" s="506">
        <v>3.0</v>
      </c>
      <c r="Q21" s="492"/>
      <c r="R21" s="506">
        <v>2.0</v>
      </c>
      <c r="S21" s="506">
        <v>3.0</v>
      </c>
      <c r="T21" s="506">
        <v>2.0</v>
      </c>
      <c r="U21" s="514">
        <v>3.0</v>
      </c>
      <c r="V21" s="39"/>
      <c r="W21" s="506">
        <v>3.0</v>
      </c>
      <c r="X21" s="492"/>
      <c r="Y21" s="506" t="s">
        <v>72</v>
      </c>
      <c r="Z21" s="508" t="s">
        <v>72</v>
      </c>
      <c r="AA21" s="506">
        <v>3.0</v>
      </c>
      <c r="AB21" s="492"/>
      <c r="AC21" s="506">
        <v>3.0</v>
      </c>
      <c r="AD21" s="219"/>
      <c r="AE21" s="514">
        <v>3.0</v>
      </c>
      <c r="AF21" s="39">
        <v>3.0</v>
      </c>
      <c r="AG21" s="39">
        <v>3.0</v>
      </c>
      <c r="AH21" s="219"/>
      <c r="AI21" s="39">
        <v>3.0</v>
      </c>
      <c r="AJ21" s="219"/>
      <c r="AK21" s="219"/>
      <c r="AL21" s="219"/>
      <c r="AM21" s="219"/>
      <c r="AN21" s="219"/>
      <c r="AO21" s="219"/>
      <c r="AP21" s="219"/>
      <c r="AQ21" s="219"/>
      <c r="AR21" s="219"/>
      <c r="AS21" s="219"/>
      <c r="AT21" s="219"/>
      <c r="AU21" s="219"/>
      <c r="AV21" s="12"/>
    </row>
    <row r="22">
      <c r="A22" s="109" t="s">
        <v>131</v>
      </c>
      <c r="B22" s="36" t="s">
        <v>115</v>
      </c>
      <c r="C22" s="219"/>
      <c r="D22" s="39" t="s">
        <v>98</v>
      </c>
      <c r="E22" s="39"/>
      <c r="F22" s="39" t="s">
        <v>99</v>
      </c>
      <c r="G22" s="39">
        <v>4.0</v>
      </c>
      <c r="H22" s="39" t="s">
        <v>98</v>
      </c>
      <c r="I22" s="39">
        <v>3.0</v>
      </c>
      <c r="J22" s="39" t="s">
        <v>72</v>
      </c>
      <c r="K22" s="219"/>
      <c r="L22" s="39" t="s">
        <v>98</v>
      </c>
      <c r="M22" s="487">
        <v>3.0</v>
      </c>
      <c r="N22" s="219"/>
      <c r="O22" s="39" t="s">
        <v>72</v>
      </c>
      <c r="P22" s="506" t="s">
        <v>98</v>
      </c>
      <c r="Q22" s="506" t="s">
        <v>72</v>
      </c>
      <c r="R22" s="506" t="s">
        <v>99</v>
      </c>
      <c r="S22" s="492"/>
      <c r="T22" s="506" t="s">
        <v>99</v>
      </c>
      <c r="U22" s="514">
        <v>4.0</v>
      </c>
      <c r="V22" s="39"/>
      <c r="W22" s="506">
        <v>4.0</v>
      </c>
      <c r="X22" s="506">
        <v>3.0</v>
      </c>
      <c r="Y22" s="506">
        <v>4.0</v>
      </c>
      <c r="Z22" s="508" t="s">
        <v>72</v>
      </c>
      <c r="AA22" s="506" t="s">
        <v>99</v>
      </c>
      <c r="AB22" s="492"/>
      <c r="AC22" s="506">
        <v>4.0</v>
      </c>
      <c r="AD22" s="219"/>
      <c r="AE22" s="514">
        <v>4.0</v>
      </c>
      <c r="AF22" s="219"/>
      <c r="AG22" s="39">
        <v>4.0</v>
      </c>
      <c r="AH22" s="219"/>
      <c r="AI22" s="39">
        <v>4.0</v>
      </c>
      <c r="AJ22" s="219"/>
      <c r="AK22" s="219"/>
      <c r="AL22" s="219"/>
      <c r="AM22" s="219"/>
      <c r="AN22" s="219"/>
      <c r="AO22" s="219"/>
      <c r="AP22" s="219"/>
      <c r="AQ22" s="219"/>
      <c r="AR22" s="219"/>
      <c r="AS22" s="219"/>
      <c r="AT22" s="219"/>
      <c r="AU22" s="219"/>
      <c r="AV22" s="12"/>
    </row>
    <row r="23">
      <c r="A23" s="515" t="s">
        <v>141</v>
      </c>
      <c r="B23" s="36" t="s">
        <v>546</v>
      </c>
      <c r="C23" s="219"/>
      <c r="D23" s="39" t="s">
        <v>72</v>
      </c>
      <c r="E23" s="39" t="s">
        <v>72</v>
      </c>
      <c r="F23" s="39" t="s">
        <v>72</v>
      </c>
      <c r="G23" s="39" t="s">
        <v>72</v>
      </c>
      <c r="H23" s="39" t="s">
        <v>72</v>
      </c>
      <c r="I23" s="39" t="s">
        <v>72</v>
      </c>
      <c r="J23" s="511" t="s">
        <v>72</v>
      </c>
      <c r="K23" s="511" t="s">
        <v>72</v>
      </c>
      <c r="L23" s="511" t="s">
        <v>72</v>
      </c>
      <c r="M23" s="487" t="s">
        <v>78</v>
      </c>
      <c r="N23" s="516"/>
      <c r="O23" s="511" t="s">
        <v>72</v>
      </c>
      <c r="P23" s="511" t="s">
        <v>72</v>
      </c>
      <c r="Q23" s="511" t="s">
        <v>72</v>
      </c>
      <c r="R23" s="511" t="s">
        <v>130</v>
      </c>
      <c r="S23" s="511" t="s">
        <v>72</v>
      </c>
      <c r="T23" s="39" t="s">
        <v>130</v>
      </c>
      <c r="U23" s="487" t="s">
        <v>78</v>
      </c>
      <c r="V23" s="503"/>
      <c r="W23" s="498" t="s">
        <v>130</v>
      </c>
      <c r="X23" s="502" t="s">
        <v>72</v>
      </c>
      <c r="Y23" s="502" t="s">
        <v>72</v>
      </c>
      <c r="Z23" s="495" t="s">
        <v>72</v>
      </c>
      <c r="AA23" s="495" t="s">
        <v>72</v>
      </c>
      <c r="AB23" s="502" t="s">
        <v>72</v>
      </c>
      <c r="AC23" s="498" t="s">
        <v>130</v>
      </c>
      <c r="AD23" s="517" t="s">
        <v>72</v>
      </c>
      <c r="AE23" s="487" t="s">
        <v>78</v>
      </c>
      <c r="AF23" s="518"/>
      <c r="AG23" s="487" t="s">
        <v>78</v>
      </c>
      <c r="AH23" s="518"/>
      <c r="AI23" s="487" t="s">
        <v>78</v>
      </c>
      <c r="AJ23" s="518"/>
      <c r="AK23" s="518"/>
      <c r="AL23" s="518"/>
      <c r="AM23" s="518"/>
      <c r="AN23" s="518"/>
      <c r="AO23" s="518"/>
      <c r="AP23" s="518"/>
      <c r="AQ23" s="518"/>
      <c r="AR23" s="518"/>
      <c r="AS23" s="518"/>
      <c r="AT23" s="518"/>
      <c r="AU23" s="518"/>
      <c r="AV23" s="12"/>
    </row>
    <row r="24">
      <c r="A24" s="143" t="s">
        <v>37</v>
      </c>
      <c r="B24" s="143" t="s">
        <v>132</v>
      </c>
      <c r="C24" s="144" t="s">
        <v>133</v>
      </c>
      <c r="D24" s="519" t="s">
        <v>134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520" t="s">
        <v>135</v>
      </c>
      <c r="AB24" s="121"/>
      <c r="AC24" s="521"/>
      <c r="AD24" s="521"/>
      <c r="AE24" s="521"/>
      <c r="AF24" s="521"/>
      <c r="AG24" s="521"/>
      <c r="AH24" s="521"/>
      <c r="AI24" s="521"/>
      <c r="AJ24" s="521"/>
      <c r="AK24" s="521"/>
      <c r="AL24" s="521"/>
      <c r="AM24" s="521"/>
      <c r="AN24" s="521"/>
      <c r="AO24" s="521"/>
      <c r="AP24" s="521"/>
      <c r="AQ24" s="521"/>
      <c r="AR24" s="521"/>
      <c r="AS24" s="521"/>
      <c r="AT24" s="521"/>
      <c r="AU24" s="521"/>
      <c r="AV24" s="522"/>
    </row>
    <row r="25">
      <c r="A25" s="523">
        <v>1.0</v>
      </c>
      <c r="B25" s="524">
        <v>46048.0</v>
      </c>
      <c r="C25" s="525">
        <v>2.0</v>
      </c>
      <c r="D25" s="127" t="s">
        <v>547</v>
      </c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9"/>
      <c r="V25" s="127" t="s">
        <v>548</v>
      </c>
      <c r="W25" s="128"/>
      <c r="X25" s="128"/>
      <c r="Y25" s="128"/>
      <c r="Z25" s="128"/>
      <c r="AA25" s="128"/>
      <c r="AB25" s="129"/>
      <c r="AC25" s="526"/>
      <c r="AD25" s="526"/>
      <c r="AE25" s="526"/>
      <c r="AF25" s="526"/>
      <c r="AG25" s="526"/>
      <c r="AH25" s="526"/>
      <c r="AI25" s="526"/>
      <c r="AJ25" s="526"/>
      <c r="AK25" s="526"/>
      <c r="AL25" s="526"/>
      <c r="AM25" s="526"/>
      <c r="AN25" s="526"/>
      <c r="AO25" s="526"/>
      <c r="AP25" s="526"/>
      <c r="AQ25" s="526"/>
      <c r="AR25" s="527"/>
      <c r="AS25" s="527"/>
      <c r="AT25" s="527"/>
      <c r="AU25" s="528"/>
      <c r="AV25" s="211"/>
    </row>
    <row r="26">
      <c r="A26" s="529">
        <v>2.0</v>
      </c>
      <c r="B26" s="530">
        <v>46052.0</v>
      </c>
      <c r="C26" s="223">
        <v>2.0</v>
      </c>
      <c r="D26" s="135" t="s">
        <v>549</v>
      </c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7"/>
      <c r="V26" s="135" t="s">
        <v>550</v>
      </c>
      <c r="W26" s="136"/>
      <c r="X26" s="136"/>
      <c r="Y26" s="136"/>
      <c r="Z26" s="136"/>
      <c r="AA26" s="136"/>
      <c r="AB26" s="137"/>
      <c r="AC26" s="531"/>
      <c r="AD26" s="531"/>
      <c r="AE26" s="531"/>
      <c r="AF26" s="531"/>
      <c r="AG26" s="531"/>
      <c r="AH26" s="531"/>
      <c r="AI26" s="531"/>
      <c r="AJ26" s="531"/>
      <c r="AK26" s="531"/>
      <c r="AL26" s="531"/>
      <c r="AM26" s="531"/>
      <c r="AN26" s="531"/>
      <c r="AO26" s="531"/>
      <c r="AP26" s="531"/>
      <c r="AQ26" s="531"/>
      <c r="AR26" s="532"/>
      <c r="AS26" s="532"/>
      <c r="AT26" s="532"/>
      <c r="AU26" s="532"/>
      <c r="AV26" s="209"/>
    </row>
    <row r="27">
      <c r="A27" s="523">
        <v>3.0</v>
      </c>
      <c r="B27" s="533">
        <v>46055.0</v>
      </c>
      <c r="C27" s="534">
        <v>2.0</v>
      </c>
      <c r="D27" s="127" t="s">
        <v>551</v>
      </c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27" t="s">
        <v>552</v>
      </c>
      <c r="W27" s="128"/>
      <c r="X27" s="128"/>
      <c r="Y27" s="128"/>
      <c r="Z27" s="128"/>
      <c r="AA27" s="128"/>
      <c r="AB27" s="129"/>
      <c r="AC27" s="526"/>
      <c r="AD27" s="526"/>
      <c r="AE27" s="526"/>
      <c r="AF27" s="526"/>
      <c r="AG27" s="526"/>
      <c r="AH27" s="526"/>
      <c r="AI27" s="526"/>
      <c r="AJ27" s="526"/>
      <c r="AK27" s="526"/>
      <c r="AL27" s="526"/>
      <c r="AM27" s="526"/>
      <c r="AN27" s="526"/>
      <c r="AO27" s="526"/>
      <c r="AP27" s="526"/>
      <c r="AQ27" s="526"/>
      <c r="AR27" s="527"/>
      <c r="AS27" s="527"/>
      <c r="AT27" s="527"/>
      <c r="AU27" s="528"/>
      <c r="AV27" s="211"/>
    </row>
    <row r="28">
      <c r="A28" s="529">
        <v>4.0</v>
      </c>
      <c r="B28" s="535">
        <v>46059.0</v>
      </c>
      <c r="C28" s="223">
        <v>2.0</v>
      </c>
      <c r="D28" s="135" t="s">
        <v>553</v>
      </c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7"/>
      <c r="V28" s="135" t="s">
        <v>554</v>
      </c>
      <c r="W28" s="136"/>
      <c r="X28" s="136"/>
      <c r="Y28" s="136"/>
      <c r="Z28" s="136"/>
      <c r="AA28" s="136"/>
      <c r="AB28" s="137"/>
      <c r="AC28" s="531"/>
      <c r="AD28" s="531"/>
      <c r="AE28" s="531"/>
      <c r="AF28" s="531"/>
      <c r="AG28" s="531"/>
      <c r="AH28" s="531"/>
      <c r="AI28" s="531"/>
      <c r="AJ28" s="531"/>
      <c r="AK28" s="531"/>
      <c r="AL28" s="531"/>
      <c r="AM28" s="531"/>
      <c r="AN28" s="531"/>
      <c r="AO28" s="531"/>
      <c r="AP28" s="531"/>
      <c r="AQ28" s="531"/>
      <c r="AR28" s="532"/>
      <c r="AS28" s="532"/>
      <c r="AT28" s="532"/>
      <c r="AU28" s="532"/>
      <c r="AV28" s="209"/>
    </row>
    <row r="29">
      <c r="A29" s="523">
        <v>5.0</v>
      </c>
      <c r="B29" s="533">
        <v>46062.0</v>
      </c>
      <c r="C29" s="534">
        <v>2.0</v>
      </c>
      <c r="D29" s="127" t="s">
        <v>555</v>
      </c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9"/>
      <c r="V29" s="127" t="s">
        <v>556</v>
      </c>
      <c r="W29" s="128"/>
      <c r="X29" s="128"/>
      <c r="Y29" s="128"/>
      <c r="Z29" s="128"/>
      <c r="AA29" s="128"/>
      <c r="AB29" s="129"/>
      <c r="AC29" s="526"/>
      <c r="AD29" s="526"/>
      <c r="AE29" s="526"/>
      <c r="AF29" s="526"/>
      <c r="AG29" s="526"/>
      <c r="AH29" s="526"/>
      <c r="AI29" s="526"/>
      <c r="AJ29" s="526"/>
      <c r="AK29" s="526"/>
      <c r="AL29" s="526"/>
      <c r="AM29" s="526"/>
      <c r="AN29" s="526"/>
      <c r="AO29" s="526"/>
      <c r="AP29" s="526"/>
      <c r="AQ29" s="526"/>
      <c r="AR29" s="527"/>
      <c r="AS29" s="527"/>
      <c r="AT29" s="527"/>
      <c r="AU29" s="528"/>
      <c r="AV29" s="211"/>
    </row>
    <row r="30">
      <c r="A30" s="529">
        <v>6.0</v>
      </c>
      <c r="B30" s="535">
        <v>46066.0</v>
      </c>
      <c r="C30" s="223">
        <v>2.0</v>
      </c>
      <c r="D30" s="536" t="s">
        <v>557</v>
      </c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7"/>
      <c r="V30" s="135" t="s">
        <v>558</v>
      </c>
      <c r="W30" s="136"/>
      <c r="X30" s="136"/>
      <c r="Y30" s="136"/>
      <c r="Z30" s="136"/>
      <c r="AA30" s="136"/>
      <c r="AB30" s="137"/>
      <c r="AC30" s="531"/>
      <c r="AD30" s="531"/>
      <c r="AE30" s="531"/>
      <c r="AF30" s="531"/>
      <c r="AG30" s="531"/>
      <c r="AH30" s="531"/>
      <c r="AI30" s="531"/>
      <c r="AJ30" s="531"/>
      <c r="AK30" s="531"/>
      <c r="AL30" s="531"/>
      <c r="AM30" s="531"/>
      <c r="AN30" s="531"/>
      <c r="AO30" s="531"/>
      <c r="AP30" s="531"/>
      <c r="AQ30" s="531"/>
      <c r="AR30" s="532"/>
      <c r="AS30" s="532"/>
      <c r="AT30" s="532"/>
      <c r="AU30" s="532"/>
      <c r="AV30" s="209"/>
    </row>
    <row r="31">
      <c r="A31" s="523">
        <v>7.0</v>
      </c>
      <c r="B31" s="533">
        <v>46069.0</v>
      </c>
      <c r="C31" s="534">
        <v>2.0</v>
      </c>
      <c r="D31" s="127" t="s">
        <v>559</v>
      </c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9"/>
      <c r="V31" s="127" t="s">
        <v>560</v>
      </c>
      <c r="W31" s="128"/>
      <c r="X31" s="128"/>
      <c r="Y31" s="128"/>
      <c r="Z31" s="128"/>
      <c r="AA31" s="128"/>
      <c r="AB31" s="129"/>
      <c r="AC31" s="526"/>
      <c r="AD31" s="526"/>
      <c r="AE31" s="526"/>
      <c r="AF31" s="526"/>
      <c r="AG31" s="526"/>
      <c r="AH31" s="526"/>
      <c r="AI31" s="526"/>
      <c r="AJ31" s="526"/>
      <c r="AK31" s="526"/>
      <c r="AL31" s="526"/>
      <c r="AM31" s="526"/>
      <c r="AN31" s="526"/>
      <c r="AO31" s="526"/>
      <c r="AP31" s="526"/>
      <c r="AQ31" s="526"/>
      <c r="AR31" s="527"/>
      <c r="AS31" s="527"/>
      <c r="AT31" s="527"/>
      <c r="AU31" s="528"/>
      <c r="AV31" s="211"/>
    </row>
    <row r="32">
      <c r="A32" s="529">
        <v>8.0</v>
      </c>
      <c r="B32" s="535">
        <v>46073.0</v>
      </c>
      <c r="C32" s="223">
        <v>2.0</v>
      </c>
      <c r="D32" s="135" t="s">
        <v>561</v>
      </c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7"/>
      <c r="V32" s="135" t="s">
        <v>562</v>
      </c>
      <c r="W32" s="136"/>
      <c r="X32" s="136"/>
      <c r="Y32" s="136"/>
      <c r="Z32" s="136"/>
      <c r="AA32" s="136"/>
      <c r="AB32" s="137"/>
      <c r="AC32" s="531"/>
      <c r="AD32" s="531"/>
      <c r="AE32" s="531"/>
      <c r="AF32" s="531"/>
      <c r="AG32" s="531"/>
      <c r="AH32" s="531"/>
      <c r="AI32" s="531"/>
      <c r="AJ32" s="531"/>
      <c r="AK32" s="531"/>
      <c r="AL32" s="531"/>
      <c r="AM32" s="531"/>
      <c r="AN32" s="531"/>
      <c r="AO32" s="531"/>
      <c r="AP32" s="531"/>
      <c r="AQ32" s="531"/>
      <c r="AR32" s="532"/>
      <c r="AS32" s="532"/>
      <c r="AT32" s="532"/>
      <c r="AU32" s="532"/>
      <c r="AV32" s="209"/>
    </row>
    <row r="33">
      <c r="A33" s="523">
        <v>9.0</v>
      </c>
      <c r="B33" s="533">
        <v>46076.0</v>
      </c>
      <c r="C33" s="534">
        <v>2.0</v>
      </c>
      <c r="D33" s="127" t="s">
        <v>563</v>
      </c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9"/>
      <c r="V33" s="142" t="s">
        <v>564</v>
      </c>
      <c r="W33" s="128"/>
      <c r="X33" s="128"/>
      <c r="Y33" s="128"/>
      <c r="Z33" s="128"/>
      <c r="AA33" s="128"/>
      <c r="AB33" s="129"/>
      <c r="AC33" s="526"/>
      <c r="AD33" s="526"/>
      <c r="AE33" s="526"/>
      <c r="AF33" s="526"/>
      <c r="AG33" s="526"/>
      <c r="AH33" s="526"/>
      <c r="AI33" s="526"/>
      <c r="AJ33" s="526"/>
      <c r="AK33" s="526"/>
      <c r="AL33" s="526"/>
      <c r="AM33" s="526"/>
      <c r="AN33" s="526"/>
      <c r="AO33" s="526"/>
      <c r="AP33" s="526"/>
      <c r="AQ33" s="526"/>
      <c r="AR33" s="527"/>
      <c r="AS33" s="527"/>
      <c r="AT33" s="527"/>
      <c r="AU33" s="528"/>
      <c r="AV33" s="211"/>
    </row>
    <row r="34">
      <c r="A34" s="523">
        <v>10.0</v>
      </c>
      <c r="B34" s="533">
        <v>46080.0</v>
      </c>
      <c r="C34" s="534">
        <v>2.0</v>
      </c>
      <c r="D34" s="537" t="s">
        <v>565</v>
      </c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7"/>
      <c r="V34" s="536" t="s">
        <v>566</v>
      </c>
      <c r="W34" s="136"/>
      <c r="X34" s="136"/>
      <c r="Y34" s="136"/>
      <c r="Z34" s="136"/>
      <c r="AA34" s="136"/>
      <c r="AB34" s="137"/>
      <c r="AC34" s="531"/>
      <c r="AD34" s="531"/>
      <c r="AE34" s="531"/>
      <c r="AF34" s="531"/>
      <c r="AG34" s="531"/>
      <c r="AH34" s="531"/>
      <c r="AI34" s="531"/>
      <c r="AJ34" s="531"/>
      <c r="AK34" s="531"/>
      <c r="AL34" s="531"/>
      <c r="AM34" s="531"/>
      <c r="AN34" s="531"/>
      <c r="AO34" s="531"/>
      <c r="AP34" s="531"/>
      <c r="AQ34" s="531"/>
      <c r="AR34" s="532"/>
      <c r="AS34" s="532"/>
      <c r="AT34" s="532"/>
      <c r="AU34" s="532"/>
      <c r="AV34" s="209"/>
    </row>
    <row r="35">
      <c r="A35" s="529">
        <v>11.0</v>
      </c>
      <c r="B35" s="535">
        <v>46083.0</v>
      </c>
      <c r="C35" s="223">
        <v>2.0</v>
      </c>
      <c r="D35" s="127" t="s">
        <v>567</v>
      </c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9"/>
      <c r="V35" s="127" t="s">
        <v>568</v>
      </c>
      <c r="W35" s="128"/>
      <c r="X35" s="128"/>
      <c r="Y35" s="128"/>
      <c r="Z35" s="128"/>
      <c r="AA35" s="128"/>
      <c r="AB35" s="129"/>
      <c r="AC35" s="526"/>
      <c r="AD35" s="526"/>
      <c r="AE35" s="526"/>
      <c r="AF35" s="526"/>
      <c r="AG35" s="526"/>
      <c r="AH35" s="526"/>
      <c r="AI35" s="526"/>
      <c r="AJ35" s="526"/>
      <c r="AK35" s="526"/>
      <c r="AL35" s="526"/>
      <c r="AM35" s="526"/>
      <c r="AN35" s="526"/>
      <c r="AO35" s="526"/>
      <c r="AP35" s="526"/>
      <c r="AQ35" s="526"/>
      <c r="AR35" s="527"/>
      <c r="AS35" s="527"/>
      <c r="AT35" s="527"/>
      <c r="AU35" s="528"/>
      <c r="AV35" s="211"/>
    </row>
    <row r="36">
      <c r="A36" s="523">
        <v>12.0</v>
      </c>
      <c r="B36" s="533">
        <v>46087.0</v>
      </c>
      <c r="C36" s="534">
        <v>2.0</v>
      </c>
      <c r="D36" s="135" t="s">
        <v>569</v>
      </c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7"/>
      <c r="V36" s="135" t="s">
        <v>570</v>
      </c>
      <c r="W36" s="136"/>
      <c r="X36" s="136"/>
      <c r="Y36" s="136"/>
      <c r="Z36" s="136"/>
      <c r="AA36" s="136"/>
      <c r="AB36" s="137"/>
      <c r="AC36" s="531"/>
      <c r="AD36" s="531"/>
      <c r="AE36" s="531"/>
      <c r="AF36" s="531"/>
      <c r="AG36" s="531"/>
      <c r="AH36" s="531"/>
      <c r="AI36" s="531"/>
      <c r="AJ36" s="531"/>
      <c r="AK36" s="531"/>
      <c r="AL36" s="531"/>
      <c r="AM36" s="531"/>
      <c r="AN36" s="531"/>
      <c r="AO36" s="531"/>
      <c r="AP36" s="531"/>
      <c r="AQ36" s="531"/>
      <c r="AR36" s="532"/>
      <c r="AS36" s="532"/>
      <c r="AT36" s="532"/>
      <c r="AU36" s="532"/>
      <c r="AV36" s="209"/>
    </row>
    <row r="37">
      <c r="A37" s="529">
        <v>13.0</v>
      </c>
      <c r="B37" s="535">
        <v>46090.0</v>
      </c>
      <c r="C37" s="223">
        <v>2.0</v>
      </c>
      <c r="D37" s="127" t="s">
        <v>571</v>
      </c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27" t="s">
        <v>572</v>
      </c>
      <c r="W37" s="128"/>
      <c r="X37" s="128"/>
      <c r="Y37" s="128"/>
      <c r="Z37" s="128"/>
      <c r="AA37" s="128"/>
      <c r="AB37" s="129"/>
      <c r="AC37" s="526"/>
      <c r="AD37" s="526"/>
      <c r="AE37" s="526"/>
      <c r="AF37" s="526"/>
      <c r="AG37" s="526"/>
      <c r="AH37" s="526"/>
      <c r="AI37" s="526"/>
      <c r="AJ37" s="526"/>
      <c r="AK37" s="526"/>
      <c r="AL37" s="526"/>
      <c r="AM37" s="526"/>
      <c r="AN37" s="526"/>
      <c r="AO37" s="526"/>
      <c r="AP37" s="526"/>
      <c r="AQ37" s="526"/>
      <c r="AR37" s="527"/>
      <c r="AS37" s="527"/>
      <c r="AT37" s="527"/>
      <c r="AU37" s="528"/>
      <c r="AV37" s="211"/>
    </row>
    <row r="38">
      <c r="A38" s="523">
        <v>14.0</v>
      </c>
      <c r="B38" s="533">
        <v>46094.0</v>
      </c>
      <c r="C38" s="534">
        <v>2.0</v>
      </c>
      <c r="D38" s="135" t="s">
        <v>573</v>
      </c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7"/>
      <c r="V38" s="209" t="s">
        <v>574</v>
      </c>
      <c r="AB38" s="538"/>
      <c r="AC38" s="531"/>
      <c r="AD38" s="531"/>
      <c r="AE38" s="531"/>
      <c r="AF38" s="531"/>
      <c r="AG38" s="531"/>
      <c r="AH38" s="531"/>
      <c r="AI38" s="531"/>
      <c r="AJ38" s="531"/>
      <c r="AK38" s="531"/>
      <c r="AL38" s="531"/>
      <c r="AM38" s="531"/>
      <c r="AN38" s="531"/>
      <c r="AO38" s="531"/>
      <c r="AP38" s="531"/>
      <c r="AQ38" s="531"/>
      <c r="AR38" s="532"/>
      <c r="AS38" s="532"/>
      <c r="AT38" s="532"/>
      <c r="AU38" s="532"/>
      <c r="AV38" s="209"/>
    </row>
    <row r="39">
      <c r="A39" s="529">
        <v>15.0</v>
      </c>
      <c r="B39" s="535">
        <v>46097.0</v>
      </c>
      <c r="C39" s="223">
        <v>2.0</v>
      </c>
      <c r="D39" s="127" t="s">
        <v>575</v>
      </c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9"/>
      <c r="V39" s="127" t="s">
        <v>576</v>
      </c>
      <c r="W39" s="128"/>
      <c r="X39" s="128"/>
      <c r="Y39" s="128"/>
      <c r="Z39" s="128"/>
      <c r="AA39" s="128"/>
      <c r="AB39" s="129"/>
      <c r="AC39" s="526"/>
      <c r="AD39" s="526"/>
      <c r="AE39" s="526"/>
      <c r="AF39" s="526"/>
      <c r="AG39" s="526"/>
      <c r="AH39" s="526"/>
      <c r="AI39" s="526"/>
      <c r="AJ39" s="526"/>
      <c r="AK39" s="526"/>
      <c r="AL39" s="526"/>
      <c r="AM39" s="526"/>
      <c r="AN39" s="526"/>
      <c r="AO39" s="526"/>
      <c r="AP39" s="526"/>
      <c r="AQ39" s="526"/>
      <c r="AR39" s="527"/>
      <c r="AS39" s="527"/>
      <c r="AT39" s="527"/>
      <c r="AU39" s="528"/>
      <c r="AV39" s="211"/>
    </row>
    <row r="40">
      <c r="A40" s="523">
        <v>16.0</v>
      </c>
      <c r="B40" s="533">
        <v>46101.0</v>
      </c>
      <c r="C40" s="534">
        <v>2.0</v>
      </c>
      <c r="D40" s="537" t="s">
        <v>577</v>
      </c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7"/>
      <c r="V40" s="135" t="s">
        <v>578</v>
      </c>
      <c r="W40" s="136"/>
      <c r="X40" s="136"/>
      <c r="Y40" s="136"/>
      <c r="Z40" s="136"/>
      <c r="AA40" s="136"/>
      <c r="AB40" s="137"/>
      <c r="AC40" s="531"/>
      <c r="AD40" s="531"/>
      <c r="AE40" s="531"/>
      <c r="AF40" s="531"/>
      <c r="AG40" s="531"/>
      <c r="AH40" s="531"/>
      <c r="AI40" s="531"/>
      <c r="AJ40" s="531"/>
      <c r="AK40" s="531"/>
      <c r="AL40" s="531"/>
      <c r="AM40" s="531"/>
      <c r="AN40" s="531"/>
      <c r="AO40" s="531"/>
      <c r="AP40" s="531"/>
      <c r="AQ40" s="531"/>
      <c r="AR40" s="532"/>
      <c r="AS40" s="532"/>
      <c r="AT40" s="532"/>
      <c r="AU40" s="532"/>
      <c r="AV40" s="209"/>
    </row>
    <row r="41">
      <c r="A41" s="529">
        <v>17.0</v>
      </c>
      <c r="B41" s="535">
        <v>46104.0</v>
      </c>
      <c r="C41" s="223">
        <v>2.0</v>
      </c>
      <c r="D41" s="127" t="s">
        <v>579</v>
      </c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9"/>
      <c r="V41" s="127" t="s">
        <v>580</v>
      </c>
      <c r="W41" s="128"/>
      <c r="X41" s="128"/>
      <c r="Y41" s="128"/>
      <c r="Z41" s="128"/>
      <c r="AA41" s="128"/>
      <c r="AB41" s="129"/>
      <c r="AC41" s="526"/>
      <c r="AD41" s="526"/>
      <c r="AE41" s="526"/>
      <c r="AF41" s="526"/>
      <c r="AG41" s="526"/>
      <c r="AH41" s="526"/>
      <c r="AI41" s="526"/>
      <c r="AJ41" s="526"/>
      <c r="AK41" s="526"/>
      <c r="AL41" s="526"/>
      <c r="AM41" s="526"/>
      <c r="AN41" s="526"/>
      <c r="AO41" s="526"/>
      <c r="AP41" s="526"/>
      <c r="AQ41" s="526"/>
      <c r="AR41" s="526"/>
      <c r="AS41" s="527"/>
      <c r="AT41" s="527"/>
      <c r="AU41" s="528"/>
      <c r="AV41" s="211"/>
    </row>
    <row r="42">
      <c r="A42" s="523">
        <v>18.0</v>
      </c>
      <c r="B42" s="533">
        <v>46108.0</v>
      </c>
      <c r="C42" s="534">
        <v>2.0</v>
      </c>
      <c r="D42" s="135" t="s">
        <v>581</v>
      </c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7"/>
      <c r="V42" s="135" t="s">
        <v>582</v>
      </c>
      <c r="W42" s="136"/>
      <c r="X42" s="136"/>
      <c r="Y42" s="136"/>
      <c r="Z42" s="136"/>
      <c r="AA42" s="136"/>
      <c r="AB42" s="137"/>
      <c r="AC42" s="531"/>
      <c r="AD42" s="531"/>
      <c r="AE42" s="531"/>
      <c r="AF42" s="531"/>
      <c r="AG42" s="531"/>
      <c r="AH42" s="531"/>
      <c r="AI42" s="531"/>
      <c r="AJ42" s="531"/>
      <c r="AK42" s="531"/>
      <c r="AL42" s="531"/>
      <c r="AM42" s="531"/>
      <c r="AN42" s="531"/>
      <c r="AO42" s="531"/>
      <c r="AP42" s="531"/>
      <c r="AQ42" s="531"/>
      <c r="AR42" s="531"/>
      <c r="AS42" s="532"/>
      <c r="AT42" s="532"/>
      <c r="AU42" s="532"/>
      <c r="AV42" s="209"/>
    </row>
    <row r="43">
      <c r="A43" s="529">
        <v>19.0</v>
      </c>
      <c r="B43" s="535">
        <v>46111.0</v>
      </c>
      <c r="C43" s="223">
        <v>2.0</v>
      </c>
      <c r="D43" s="127" t="s">
        <v>583</v>
      </c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9"/>
      <c r="V43" s="127" t="s">
        <v>584</v>
      </c>
      <c r="W43" s="128"/>
      <c r="X43" s="128"/>
      <c r="Y43" s="128"/>
      <c r="Z43" s="128"/>
      <c r="AA43" s="128"/>
      <c r="AB43" s="129"/>
      <c r="AC43" s="526"/>
      <c r="AD43" s="526"/>
      <c r="AE43" s="526"/>
      <c r="AF43" s="526"/>
      <c r="AG43" s="526"/>
      <c r="AH43" s="526"/>
      <c r="AI43" s="526"/>
      <c r="AJ43" s="526"/>
      <c r="AK43" s="526"/>
      <c r="AL43" s="526"/>
      <c r="AM43" s="526"/>
      <c r="AN43" s="526"/>
      <c r="AO43" s="526"/>
      <c r="AP43" s="526"/>
      <c r="AQ43" s="526"/>
      <c r="AR43" s="526"/>
      <c r="AS43" s="527"/>
      <c r="AT43" s="527"/>
      <c r="AU43" s="528"/>
      <c r="AV43" s="211"/>
    </row>
    <row r="44">
      <c r="A44" s="523">
        <v>20.0</v>
      </c>
      <c r="B44" s="533">
        <v>46115.0</v>
      </c>
      <c r="C44" s="534">
        <v>2.0</v>
      </c>
      <c r="D44" s="135" t="s">
        <v>585</v>
      </c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7"/>
      <c r="V44" s="135" t="s">
        <v>586</v>
      </c>
      <c r="W44" s="136"/>
      <c r="X44" s="136"/>
      <c r="Y44" s="136"/>
      <c r="Z44" s="136"/>
      <c r="AA44" s="136"/>
      <c r="AB44" s="137"/>
      <c r="AC44" s="531"/>
      <c r="AD44" s="531"/>
      <c r="AE44" s="531"/>
      <c r="AF44" s="531"/>
      <c r="AG44" s="531"/>
      <c r="AH44" s="531"/>
      <c r="AI44" s="531"/>
      <c r="AJ44" s="531"/>
      <c r="AK44" s="531"/>
      <c r="AL44" s="531"/>
      <c r="AM44" s="531"/>
      <c r="AN44" s="531"/>
      <c r="AO44" s="531"/>
      <c r="AP44" s="531"/>
      <c r="AQ44" s="531"/>
      <c r="AR44" s="531"/>
      <c r="AS44" s="532"/>
      <c r="AT44" s="532"/>
      <c r="AU44" s="532"/>
      <c r="AV44" s="209"/>
    </row>
    <row r="45">
      <c r="A45" s="529">
        <v>21.0</v>
      </c>
      <c r="B45" s="535">
        <v>46118.0</v>
      </c>
      <c r="C45" s="223">
        <v>2.0</v>
      </c>
      <c r="D45" s="539" t="s">
        <v>587</v>
      </c>
      <c r="E45" s="540"/>
      <c r="F45" s="540"/>
      <c r="G45" s="540"/>
      <c r="H45" s="540"/>
      <c r="I45" s="540"/>
      <c r="J45" s="540"/>
      <c r="K45" s="540"/>
      <c r="L45" s="540"/>
      <c r="M45" s="540"/>
      <c r="N45" s="540"/>
      <c r="O45" s="540"/>
      <c r="P45" s="540"/>
      <c r="Q45" s="540"/>
      <c r="R45" s="540"/>
      <c r="S45" s="540"/>
      <c r="T45" s="540"/>
      <c r="U45" s="541"/>
      <c r="V45" s="127" t="s">
        <v>588</v>
      </c>
      <c r="W45" s="128"/>
      <c r="X45" s="128"/>
      <c r="Y45" s="128"/>
      <c r="Z45" s="128"/>
      <c r="AA45" s="128"/>
      <c r="AB45" s="129"/>
      <c r="AC45" s="526"/>
      <c r="AD45" s="526"/>
      <c r="AE45" s="526"/>
      <c r="AF45" s="526"/>
      <c r="AG45" s="526"/>
      <c r="AH45" s="526"/>
      <c r="AI45" s="526"/>
      <c r="AJ45" s="526"/>
      <c r="AK45" s="526"/>
      <c r="AL45" s="526"/>
      <c r="AM45" s="526"/>
      <c r="AN45" s="526"/>
      <c r="AO45" s="526"/>
      <c r="AP45" s="526"/>
      <c r="AQ45" s="526"/>
      <c r="AR45" s="526"/>
      <c r="AS45" s="527"/>
      <c r="AT45" s="527"/>
      <c r="AU45" s="528"/>
      <c r="AV45" s="211"/>
    </row>
    <row r="46">
      <c r="A46" s="523">
        <v>22.0</v>
      </c>
      <c r="B46" s="533">
        <v>46122.0</v>
      </c>
      <c r="C46" s="534">
        <v>2.0</v>
      </c>
      <c r="D46" s="542" t="s">
        <v>589</v>
      </c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35" t="s">
        <v>590</v>
      </c>
      <c r="W46" s="136"/>
      <c r="X46" s="136"/>
      <c r="Y46" s="136"/>
      <c r="Z46" s="136"/>
      <c r="AA46" s="136"/>
      <c r="AB46" s="137"/>
      <c r="AC46" s="531"/>
      <c r="AD46" s="531"/>
      <c r="AE46" s="531"/>
      <c r="AF46" s="531"/>
      <c r="AG46" s="531"/>
      <c r="AH46" s="531"/>
      <c r="AI46" s="531"/>
      <c r="AJ46" s="531"/>
      <c r="AK46" s="531"/>
      <c r="AL46" s="531"/>
      <c r="AM46" s="531"/>
      <c r="AN46" s="531"/>
      <c r="AO46" s="531"/>
      <c r="AP46" s="531"/>
      <c r="AQ46" s="531"/>
      <c r="AR46" s="531"/>
      <c r="AS46" s="532"/>
      <c r="AT46" s="532"/>
      <c r="AU46" s="532"/>
      <c r="AV46" s="209"/>
    </row>
    <row r="47">
      <c r="A47" s="529">
        <v>23.0</v>
      </c>
      <c r="B47" s="535">
        <v>46125.0</v>
      </c>
      <c r="C47" s="223">
        <v>2.0</v>
      </c>
      <c r="D47" s="142" t="s">
        <v>591</v>
      </c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27" t="s">
        <v>592</v>
      </c>
      <c r="W47" s="128"/>
      <c r="X47" s="128"/>
      <c r="Y47" s="128"/>
      <c r="Z47" s="128"/>
      <c r="AA47" s="128"/>
      <c r="AB47" s="129"/>
      <c r="AC47" s="526"/>
      <c r="AD47" s="526"/>
      <c r="AE47" s="526"/>
      <c r="AF47" s="526"/>
      <c r="AG47" s="526"/>
      <c r="AH47" s="526"/>
      <c r="AI47" s="526"/>
      <c r="AJ47" s="526"/>
      <c r="AK47" s="526"/>
      <c r="AL47" s="526"/>
      <c r="AM47" s="526"/>
      <c r="AN47" s="526"/>
      <c r="AO47" s="526"/>
      <c r="AP47" s="526"/>
      <c r="AQ47" s="526"/>
      <c r="AR47" s="526"/>
      <c r="AS47" s="527"/>
      <c r="AT47" s="527"/>
      <c r="AU47" s="528"/>
      <c r="AV47" s="211"/>
    </row>
    <row r="48">
      <c r="A48" s="543">
        <v>24.0</v>
      </c>
      <c r="B48" s="533">
        <v>46129.0</v>
      </c>
      <c r="C48" s="534">
        <v>2.0</v>
      </c>
      <c r="D48" s="135" t="s">
        <v>593</v>
      </c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7"/>
      <c r="V48" s="544"/>
      <c r="W48" s="136"/>
      <c r="X48" s="136"/>
      <c r="Y48" s="136"/>
      <c r="Z48" s="136"/>
      <c r="AA48" s="136"/>
      <c r="AB48" s="137"/>
      <c r="AC48" s="532"/>
      <c r="AD48" s="532"/>
      <c r="AE48" s="532"/>
      <c r="AF48" s="532"/>
      <c r="AG48" s="532"/>
      <c r="AH48" s="532"/>
      <c r="AI48" s="532"/>
      <c r="AJ48" s="532"/>
      <c r="AK48" s="532"/>
      <c r="AL48" s="532"/>
      <c r="AM48" s="532"/>
      <c r="AN48" s="532"/>
      <c r="AO48" s="532"/>
      <c r="AP48" s="532"/>
      <c r="AQ48" s="532"/>
      <c r="AR48" s="532"/>
      <c r="AS48" s="532"/>
      <c r="AT48" s="532"/>
      <c r="AU48" s="532"/>
      <c r="AV48" s="209"/>
    </row>
    <row r="49">
      <c r="A49" s="4"/>
      <c r="B49" s="545"/>
      <c r="C49" s="1"/>
      <c r="D49" s="170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9"/>
      <c r="V49" s="170"/>
      <c r="W49" s="128"/>
      <c r="X49" s="128"/>
      <c r="Y49" s="128"/>
      <c r="Z49" s="128"/>
      <c r="AA49" s="128"/>
      <c r="AB49" s="129"/>
      <c r="AC49" s="527"/>
      <c r="AD49" s="527"/>
      <c r="AE49" s="527"/>
      <c r="AF49" s="527"/>
      <c r="AG49" s="527"/>
      <c r="AH49" s="527"/>
      <c r="AI49" s="527"/>
      <c r="AJ49" s="527"/>
      <c r="AK49" s="527"/>
      <c r="AL49" s="527"/>
      <c r="AM49" s="527"/>
      <c r="AN49" s="527"/>
      <c r="AO49" s="527"/>
      <c r="AP49" s="527"/>
      <c r="AQ49" s="527"/>
      <c r="AR49" s="527"/>
      <c r="AS49" s="527"/>
      <c r="AT49" s="527"/>
      <c r="AU49" s="528"/>
      <c r="AV49" s="211"/>
    </row>
    <row r="50">
      <c r="A50" s="546"/>
      <c r="B50" s="547"/>
      <c r="C50" s="194"/>
      <c r="D50" s="544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7"/>
      <c r="V50" s="544"/>
      <c r="W50" s="136"/>
      <c r="X50" s="136"/>
      <c r="Y50" s="136"/>
      <c r="Z50" s="136"/>
      <c r="AA50" s="136"/>
      <c r="AB50" s="137"/>
      <c r="AC50" s="532"/>
      <c r="AD50" s="532"/>
      <c r="AE50" s="532"/>
      <c r="AF50" s="532"/>
      <c r="AG50" s="532"/>
      <c r="AH50" s="532"/>
      <c r="AI50" s="532"/>
      <c r="AJ50" s="532"/>
      <c r="AK50" s="532"/>
      <c r="AL50" s="532"/>
      <c r="AM50" s="532"/>
      <c r="AN50" s="532"/>
      <c r="AO50" s="532"/>
      <c r="AP50" s="532"/>
      <c r="AQ50" s="532"/>
      <c r="AR50" s="532"/>
      <c r="AS50" s="532"/>
      <c r="AT50" s="532"/>
      <c r="AU50" s="532"/>
      <c r="AV50" s="209"/>
    </row>
    <row r="51">
      <c r="A51" s="4"/>
      <c r="B51" s="548">
        <v>46129.0</v>
      </c>
      <c r="C51" s="223">
        <v>2.0</v>
      </c>
      <c r="D51" s="549" t="s">
        <v>208</v>
      </c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9"/>
      <c r="V51" s="170"/>
      <c r="W51" s="128"/>
      <c r="X51" s="128"/>
      <c r="Y51" s="128"/>
      <c r="Z51" s="128"/>
      <c r="AA51" s="128"/>
      <c r="AB51" s="129"/>
      <c r="AC51" s="527"/>
      <c r="AD51" s="527"/>
      <c r="AE51" s="527"/>
      <c r="AF51" s="527"/>
      <c r="AG51" s="527"/>
      <c r="AH51" s="527"/>
      <c r="AI51" s="527"/>
      <c r="AJ51" s="527"/>
      <c r="AK51" s="527"/>
      <c r="AL51" s="527"/>
      <c r="AM51" s="527"/>
      <c r="AN51" s="527"/>
      <c r="AO51" s="527"/>
      <c r="AP51" s="527"/>
      <c r="AQ51" s="527"/>
      <c r="AR51" s="527"/>
      <c r="AS51" s="527"/>
      <c r="AT51" s="527"/>
      <c r="AU51" s="528"/>
      <c r="AV51" s="211"/>
    </row>
    <row r="52">
      <c r="A52" s="544"/>
      <c r="B52" s="547"/>
      <c r="C52" s="194"/>
      <c r="D52" s="544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7"/>
      <c r="V52" s="544"/>
      <c r="W52" s="136"/>
      <c r="X52" s="136"/>
      <c r="Y52" s="136"/>
      <c r="Z52" s="136"/>
      <c r="AA52" s="136"/>
      <c r="AB52" s="137"/>
      <c r="AC52" s="532"/>
      <c r="AD52" s="532"/>
      <c r="AE52" s="532"/>
      <c r="AF52" s="532"/>
      <c r="AG52" s="532"/>
      <c r="AH52" s="532"/>
      <c r="AI52" s="532"/>
      <c r="AJ52" s="532"/>
      <c r="AK52" s="532"/>
      <c r="AL52" s="532"/>
      <c r="AM52" s="532"/>
      <c r="AN52" s="532"/>
      <c r="AO52" s="532"/>
      <c r="AP52" s="532"/>
      <c r="AQ52" s="532"/>
      <c r="AR52" s="532"/>
      <c r="AS52" s="532"/>
      <c r="AT52" s="532"/>
      <c r="AU52" s="532"/>
      <c r="AV52" s="209"/>
    </row>
    <row r="53">
      <c r="A53" s="4"/>
      <c r="B53" s="545"/>
      <c r="C53" s="1"/>
      <c r="D53" s="203" t="s">
        <v>209</v>
      </c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9"/>
      <c r="V53" s="170"/>
      <c r="W53" s="128"/>
      <c r="X53" s="128"/>
      <c r="Y53" s="128"/>
      <c r="Z53" s="128"/>
      <c r="AA53" s="128"/>
      <c r="AB53" s="129"/>
      <c r="AC53" s="527"/>
      <c r="AD53" s="527"/>
      <c r="AE53" s="527"/>
      <c r="AF53" s="527"/>
      <c r="AG53" s="527"/>
      <c r="AH53" s="527"/>
      <c r="AI53" s="527"/>
      <c r="AJ53" s="527"/>
      <c r="AK53" s="527"/>
      <c r="AL53" s="527"/>
      <c r="AM53" s="527"/>
      <c r="AN53" s="527"/>
      <c r="AO53" s="527"/>
      <c r="AP53" s="527"/>
      <c r="AQ53" s="527"/>
      <c r="AR53" s="527"/>
      <c r="AS53" s="527"/>
      <c r="AT53" s="527"/>
      <c r="AU53" s="528"/>
      <c r="AV53" s="211"/>
    </row>
    <row r="54">
      <c r="A54" s="544"/>
      <c r="B54" s="547"/>
      <c r="C54" s="194"/>
      <c r="D54" s="205" t="s">
        <v>210</v>
      </c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544"/>
      <c r="W54" s="136"/>
      <c r="X54" s="136"/>
      <c r="Y54" s="136"/>
      <c r="Z54" s="136"/>
      <c r="AA54" s="136"/>
      <c r="AB54" s="137"/>
      <c r="AC54" s="532"/>
      <c r="AD54" s="532"/>
      <c r="AE54" s="532"/>
      <c r="AF54" s="532"/>
      <c r="AG54" s="532"/>
      <c r="AH54" s="532"/>
      <c r="AI54" s="532"/>
      <c r="AJ54" s="532"/>
      <c r="AK54" s="532"/>
      <c r="AL54" s="532"/>
      <c r="AM54" s="532"/>
      <c r="AN54" s="532"/>
      <c r="AO54" s="532"/>
      <c r="AP54" s="532"/>
      <c r="AQ54" s="532"/>
      <c r="AR54" s="532"/>
      <c r="AS54" s="532"/>
      <c r="AT54" s="532"/>
      <c r="AU54" s="532"/>
      <c r="AV54" s="209"/>
    </row>
    <row r="55">
      <c r="A55" s="4"/>
      <c r="B55" s="550"/>
      <c r="C55" s="551"/>
      <c r="D55" s="552" t="s">
        <v>211</v>
      </c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9"/>
      <c r="V55" s="170"/>
      <c r="W55" s="128"/>
      <c r="X55" s="128"/>
      <c r="Y55" s="128"/>
      <c r="Z55" s="128"/>
      <c r="AA55" s="128"/>
      <c r="AB55" s="129"/>
      <c r="AC55" s="553"/>
      <c r="AD55" s="553"/>
      <c r="AE55" s="553"/>
      <c r="AF55" s="553"/>
      <c r="AG55" s="553"/>
      <c r="AH55" s="553"/>
      <c r="AI55" s="553"/>
      <c r="AJ55" s="553"/>
      <c r="AK55" s="553"/>
      <c r="AL55" s="553"/>
      <c r="AM55" s="553"/>
      <c r="AN55" s="553"/>
      <c r="AO55" s="553"/>
      <c r="AP55" s="553"/>
      <c r="AQ55" s="553"/>
      <c r="AR55" s="553"/>
      <c r="AS55" s="553"/>
      <c r="AT55" s="553"/>
      <c r="AU55" s="554"/>
      <c r="AV55" s="528"/>
    </row>
    <row r="56">
      <c r="A56" s="546"/>
      <c r="B56" s="555"/>
      <c r="C56" s="556"/>
      <c r="D56" s="544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7"/>
      <c r="V56" s="544"/>
      <c r="W56" s="136"/>
      <c r="X56" s="136"/>
      <c r="Y56" s="136"/>
      <c r="Z56" s="136"/>
      <c r="AA56" s="136"/>
      <c r="AB56" s="137"/>
      <c r="AC56" s="139"/>
      <c r="AD56" s="139"/>
      <c r="AE56" s="139"/>
      <c r="AF56" s="139"/>
      <c r="AG56" s="139"/>
      <c r="AH56" s="139"/>
      <c r="AI56" s="139"/>
      <c r="AJ56" s="139"/>
      <c r="AK56" s="139"/>
      <c r="AL56" s="139"/>
      <c r="AM56" s="139"/>
      <c r="AN56" s="139"/>
      <c r="AO56" s="139"/>
      <c r="AP56" s="139"/>
      <c r="AQ56" s="139"/>
      <c r="AR56" s="139"/>
      <c r="AS56" s="139"/>
      <c r="AT56" s="139"/>
      <c r="AU56" s="139"/>
      <c r="AV56" s="53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</row>
  </sheetData>
  <mergeCells count="70">
    <mergeCell ref="D43:U43"/>
    <mergeCell ref="V43:AB43"/>
    <mergeCell ref="D44:U44"/>
    <mergeCell ref="V44:AB44"/>
    <mergeCell ref="D45:U45"/>
    <mergeCell ref="V45:AB45"/>
    <mergeCell ref="V46:AB46"/>
    <mergeCell ref="D46:U46"/>
    <mergeCell ref="D47:U47"/>
    <mergeCell ref="V47:AB47"/>
    <mergeCell ref="D48:U48"/>
    <mergeCell ref="V48:AB48"/>
    <mergeCell ref="D49:U49"/>
    <mergeCell ref="V49:AB49"/>
    <mergeCell ref="C1:K1"/>
    <mergeCell ref="C2:K2"/>
    <mergeCell ref="V16:AM16"/>
    <mergeCell ref="P18:X18"/>
    <mergeCell ref="D24:U24"/>
    <mergeCell ref="V24:AB24"/>
    <mergeCell ref="V25:AB25"/>
    <mergeCell ref="D25:U25"/>
    <mergeCell ref="D26:U26"/>
    <mergeCell ref="V26:AB26"/>
    <mergeCell ref="D27:U27"/>
    <mergeCell ref="V27:AB27"/>
    <mergeCell ref="D28:U28"/>
    <mergeCell ref="V28:AB28"/>
    <mergeCell ref="D29:U29"/>
    <mergeCell ref="V29:AB29"/>
    <mergeCell ref="D30:U30"/>
    <mergeCell ref="V30:AB30"/>
    <mergeCell ref="D31:U31"/>
    <mergeCell ref="V31:AB31"/>
    <mergeCell ref="V32:AB32"/>
    <mergeCell ref="D32:U32"/>
    <mergeCell ref="D33:U33"/>
    <mergeCell ref="V33:AB33"/>
    <mergeCell ref="D34:U34"/>
    <mergeCell ref="V34:AB34"/>
    <mergeCell ref="D35:U35"/>
    <mergeCell ref="V35:AB35"/>
    <mergeCell ref="D36:U36"/>
    <mergeCell ref="V36:AB36"/>
    <mergeCell ref="D37:U37"/>
    <mergeCell ref="V37:AB37"/>
    <mergeCell ref="D38:U38"/>
    <mergeCell ref="V38:AB38"/>
    <mergeCell ref="V39:AB39"/>
    <mergeCell ref="D39:U39"/>
    <mergeCell ref="D40:U40"/>
    <mergeCell ref="V40:AB40"/>
    <mergeCell ref="D41:U41"/>
    <mergeCell ref="V41:AB41"/>
    <mergeCell ref="D42:U42"/>
    <mergeCell ref="V42:AB42"/>
    <mergeCell ref="D53:U53"/>
    <mergeCell ref="D54:U54"/>
    <mergeCell ref="V54:AB54"/>
    <mergeCell ref="D55:U55"/>
    <mergeCell ref="V55:AB55"/>
    <mergeCell ref="D56:U56"/>
    <mergeCell ref="V56:AB56"/>
    <mergeCell ref="D50:U50"/>
    <mergeCell ref="V50:AB50"/>
    <mergeCell ref="D51:U51"/>
    <mergeCell ref="V51:AB51"/>
    <mergeCell ref="D52:U52"/>
    <mergeCell ref="V52:AB52"/>
    <mergeCell ref="V53:AB5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5"/>
    <col customWidth="1" min="2" max="2" width="42.13"/>
    <col customWidth="1" min="3" max="38" width="6.0"/>
  </cols>
  <sheetData>
    <row r="1" ht="44.25" customHeight="1">
      <c r="A1" s="12"/>
      <c r="B1" s="93" t="s">
        <v>29</v>
      </c>
      <c r="C1" s="95" t="s">
        <v>18</v>
      </c>
      <c r="D1" s="20"/>
      <c r="E1" s="20"/>
      <c r="F1" s="20"/>
      <c r="G1" s="20"/>
      <c r="H1" s="20"/>
      <c r="I1" s="20"/>
      <c r="J1" s="20"/>
      <c r="K1" s="23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</row>
    <row r="2" ht="48.75" customHeight="1">
      <c r="A2" s="12"/>
      <c r="B2" s="93" t="s">
        <v>41</v>
      </c>
      <c r="C2" s="96" t="s">
        <v>594</v>
      </c>
      <c r="D2" s="20"/>
      <c r="E2" s="20"/>
      <c r="F2" s="20"/>
      <c r="G2" s="20"/>
      <c r="H2" s="20"/>
      <c r="I2" s="20"/>
      <c r="J2" s="20"/>
      <c r="K2" s="2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</row>
    <row r="3" ht="63.0" customHeight="1">
      <c r="A3" s="39" t="s">
        <v>37</v>
      </c>
      <c r="B3" s="98" t="s">
        <v>40</v>
      </c>
      <c r="C3" s="557">
        <v>46050.0</v>
      </c>
      <c r="D3" s="557">
        <v>46052.0</v>
      </c>
      <c r="E3" s="557">
        <v>46057.0</v>
      </c>
      <c r="F3" s="557">
        <v>46059.0</v>
      </c>
      <c r="G3" s="557">
        <v>46064.0</v>
      </c>
      <c r="H3" s="557">
        <v>46066.0</v>
      </c>
      <c r="I3" s="557">
        <v>46071.0</v>
      </c>
      <c r="J3" s="557">
        <v>46073.0</v>
      </c>
      <c r="K3" s="557">
        <v>46078.0</v>
      </c>
      <c r="L3" s="557">
        <v>46080.0</v>
      </c>
      <c r="M3" s="558" t="s">
        <v>213</v>
      </c>
      <c r="N3" s="106"/>
      <c r="O3" s="557">
        <v>46085.0</v>
      </c>
      <c r="P3" s="557">
        <v>46087.0</v>
      </c>
      <c r="Q3" s="557">
        <v>46092.0</v>
      </c>
      <c r="R3" s="557">
        <v>46094.0</v>
      </c>
      <c r="S3" s="557">
        <v>46099.0</v>
      </c>
      <c r="T3" s="557">
        <v>46101.0</v>
      </c>
      <c r="U3" s="557">
        <v>46106.0</v>
      </c>
      <c r="V3" s="557">
        <v>46108.0</v>
      </c>
      <c r="W3" s="557">
        <v>46113.0</v>
      </c>
      <c r="X3" s="557">
        <v>46115.0</v>
      </c>
      <c r="Y3" s="557">
        <v>46120.0</v>
      </c>
      <c r="Z3" s="557">
        <v>46121.0</v>
      </c>
      <c r="AA3" s="557">
        <v>46127.0</v>
      </c>
      <c r="AB3" s="557">
        <v>46129.0</v>
      </c>
      <c r="AC3" s="558" t="s">
        <v>213</v>
      </c>
      <c r="AD3" s="559"/>
      <c r="AE3" s="558" t="s">
        <v>66</v>
      </c>
      <c r="AF3" s="106"/>
      <c r="AG3" s="106"/>
      <c r="AH3" s="106"/>
      <c r="AI3" s="106"/>
      <c r="AJ3" s="106"/>
      <c r="AK3" s="106"/>
      <c r="AL3" s="106"/>
    </row>
    <row r="4">
      <c r="A4" s="109" t="s">
        <v>69</v>
      </c>
      <c r="B4" s="68" t="s">
        <v>45</v>
      </c>
      <c r="C4" s="219"/>
      <c r="D4" s="39" t="s">
        <v>72</v>
      </c>
      <c r="E4" s="219"/>
      <c r="F4" s="39" t="s">
        <v>72</v>
      </c>
      <c r="G4" s="219"/>
      <c r="H4" s="219"/>
      <c r="I4" s="39" t="s">
        <v>72</v>
      </c>
      <c r="J4" s="219"/>
      <c r="K4" s="71" t="s">
        <v>73</v>
      </c>
      <c r="L4" s="219"/>
      <c r="M4" s="560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560"/>
      <c r="AD4" s="560"/>
      <c r="AE4" s="560"/>
      <c r="AF4" s="219"/>
      <c r="AG4" s="219"/>
      <c r="AH4" s="219"/>
      <c r="AI4" s="219"/>
      <c r="AJ4" s="219"/>
      <c r="AK4" s="219"/>
      <c r="AL4" s="219"/>
    </row>
    <row r="5">
      <c r="A5" s="109" t="s">
        <v>79</v>
      </c>
      <c r="B5" s="68" t="s">
        <v>76</v>
      </c>
      <c r="C5" s="219"/>
      <c r="D5" s="219"/>
      <c r="E5" s="39" t="s">
        <v>72</v>
      </c>
      <c r="F5" s="219"/>
      <c r="G5" s="39" t="s">
        <v>72</v>
      </c>
      <c r="H5" s="219"/>
      <c r="I5" s="219"/>
      <c r="J5" s="39" t="s">
        <v>72</v>
      </c>
      <c r="K5" s="219"/>
      <c r="L5" s="219"/>
      <c r="M5" s="560"/>
      <c r="N5" s="219"/>
      <c r="O5" s="219"/>
      <c r="P5" s="219"/>
      <c r="Q5" s="219"/>
      <c r="R5" s="219"/>
      <c r="S5" s="71" t="s">
        <v>80</v>
      </c>
      <c r="T5" s="219"/>
      <c r="U5" s="219"/>
      <c r="V5" s="219"/>
      <c r="W5" s="219"/>
      <c r="X5" s="219"/>
      <c r="Y5" s="219"/>
      <c r="Z5" s="219"/>
      <c r="AA5" s="219"/>
      <c r="AB5" s="219"/>
      <c r="AC5" s="560"/>
      <c r="AD5" s="560"/>
      <c r="AE5" s="560"/>
      <c r="AF5" s="219"/>
      <c r="AG5" s="219"/>
      <c r="AH5" s="219"/>
      <c r="AI5" s="219"/>
      <c r="AJ5" s="219"/>
      <c r="AK5" s="219"/>
      <c r="AL5" s="219"/>
    </row>
    <row r="6">
      <c r="A6" s="109" t="s">
        <v>83</v>
      </c>
      <c r="B6" s="36" t="s">
        <v>47</v>
      </c>
      <c r="C6" s="219"/>
      <c r="D6" s="39" t="s">
        <v>72</v>
      </c>
      <c r="E6" s="39">
        <v>4.0</v>
      </c>
      <c r="F6" s="39" t="s">
        <v>72</v>
      </c>
      <c r="G6" s="219"/>
      <c r="H6" s="39" t="s">
        <v>72</v>
      </c>
      <c r="I6" s="39">
        <v>4.0</v>
      </c>
      <c r="J6" s="219"/>
      <c r="K6" s="39" t="s">
        <v>72</v>
      </c>
      <c r="L6" s="39">
        <v>4.0</v>
      </c>
      <c r="M6" s="561">
        <v>4.0</v>
      </c>
      <c r="N6" s="219"/>
      <c r="O6" s="219"/>
      <c r="P6" s="39">
        <v>3.0</v>
      </c>
      <c r="Q6" s="219"/>
      <c r="R6" s="219"/>
      <c r="S6" s="39">
        <v>4.0</v>
      </c>
      <c r="T6" s="219"/>
      <c r="U6" s="39" t="s">
        <v>72</v>
      </c>
      <c r="V6" s="39">
        <v>4.0</v>
      </c>
      <c r="W6" s="219"/>
      <c r="X6" s="39" t="s">
        <v>72</v>
      </c>
      <c r="Y6" s="39" t="s">
        <v>72</v>
      </c>
      <c r="Z6" s="39">
        <v>4.0</v>
      </c>
      <c r="AA6" s="39" t="s">
        <v>72</v>
      </c>
      <c r="AB6" s="39" t="s">
        <v>72</v>
      </c>
      <c r="AC6" s="561">
        <v>4.0</v>
      </c>
      <c r="AD6" s="560"/>
      <c r="AE6" s="561">
        <v>3.0</v>
      </c>
      <c r="AF6" s="219"/>
      <c r="AG6" s="219"/>
      <c r="AH6" s="219"/>
      <c r="AI6" s="219"/>
      <c r="AJ6" s="219"/>
      <c r="AK6" s="219"/>
      <c r="AL6" s="219"/>
    </row>
    <row r="7">
      <c r="A7" s="109" t="s">
        <v>84</v>
      </c>
      <c r="B7" s="68" t="s">
        <v>85</v>
      </c>
      <c r="C7" s="219"/>
      <c r="D7" s="219"/>
      <c r="E7" s="71" t="s">
        <v>87</v>
      </c>
      <c r="F7" s="11"/>
      <c r="G7" s="11"/>
      <c r="H7" s="11"/>
      <c r="I7" s="219"/>
      <c r="J7" s="219"/>
      <c r="K7" s="219"/>
      <c r="L7" s="219"/>
      <c r="M7" s="560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560"/>
      <c r="AD7" s="560"/>
      <c r="AE7" s="560"/>
      <c r="AF7" s="219"/>
      <c r="AG7" s="219"/>
      <c r="AH7" s="219"/>
      <c r="AI7" s="219"/>
      <c r="AJ7" s="219"/>
      <c r="AK7" s="219"/>
      <c r="AL7" s="219"/>
    </row>
    <row r="8">
      <c r="A8" s="109" t="s">
        <v>88</v>
      </c>
      <c r="B8" s="36" t="s">
        <v>89</v>
      </c>
      <c r="C8" s="219"/>
      <c r="D8" s="219"/>
      <c r="E8" s="71" t="s">
        <v>90</v>
      </c>
      <c r="F8" s="11"/>
      <c r="G8" s="11"/>
      <c r="H8" s="11"/>
      <c r="I8" s="219"/>
      <c r="J8" s="219"/>
      <c r="K8" s="219"/>
      <c r="L8" s="219"/>
      <c r="M8" s="560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560"/>
      <c r="AD8" s="560"/>
      <c r="AE8" s="560"/>
      <c r="AF8" s="219"/>
      <c r="AG8" s="219"/>
      <c r="AH8" s="219"/>
      <c r="AI8" s="219"/>
      <c r="AJ8" s="219"/>
      <c r="AK8" s="219"/>
      <c r="AL8" s="219"/>
    </row>
    <row r="9">
      <c r="A9" s="109" t="s">
        <v>91</v>
      </c>
      <c r="B9" s="36" t="s">
        <v>75</v>
      </c>
      <c r="C9" s="219"/>
      <c r="D9" s="39">
        <v>5.0</v>
      </c>
      <c r="E9" s="219"/>
      <c r="F9" s="39">
        <v>5.0</v>
      </c>
      <c r="G9" s="39">
        <v>5.0</v>
      </c>
      <c r="H9" s="39">
        <v>5.0</v>
      </c>
      <c r="I9" s="219"/>
      <c r="J9" s="39">
        <v>5.0</v>
      </c>
      <c r="K9" s="219"/>
      <c r="L9" s="219"/>
      <c r="M9" s="561">
        <v>5.0</v>
      </c>
      <c r="N9" s="219"/>
      <c r="O9" s="39">
        <v>5.0</v>
      </c>
      <c r="P9" s="219"/>
      <c r="Q9" s="39">
        <v>5.0</v>
      </c>
      <c r="R9" s="219"/>
      <c r="S9" s="39">
        <v>5.0</v>
      </c>
      <c r="T9" s="219"/>
      <c r="U9" s="39" t="s">
        <v>72</v>
      </c>
      <c r="V9" s="219"/>
      <c r="W9" s="39">
        <v>5.0</v>
      </c>
      <c r="X9" s="219"/>
      <c r="Y9" s="39" t="s">
        <v>72</v>
      </c>
      <c r="Z9" s="39">
        <v>5.0</v>
      </c>
      <c r="AA9" s="219"/>
      <c r="AB9" s="219"/>
      <c r="AC9" s="561">
        <v>5.0</v>
      </c>
      <c r="AD9" s="560"/>
      <c r="AE9" s="561">
        <v>5.0</v>
      </c>
      <c r="AF9" s="219"/>
      <c r="AG9" s="219"/>
      <c r="AH9" s="219"/>
      <c r="AI9" s="219"/>
      <c r="AJ9" s="219"/>
      <c r="AK9" s="219"/>
      <c r="AL9" s="219"/>
    </row>
    <row r="10">
      <c r="A10" s="109" t="s">
        <v>94</v>
      </c>
      <c r="B10" s="36" t="s">
        <v>82</v>
      </c>
      <c r="C10" s="219"/>
      <c r="D10" s="39" t="s">
        <v>72</v>
      </c>
      <c r="E10" s="39">
        <v>5.0</v>
      </c>
      <c r="F10" s="219"/>
      <c r="G10" s="39">
        <v>5.0</v>
      </c>
      <c r="H10" s="219"/>
      <c r="I10" s="39" t="s">
        <v>72</v>
      </c>
      <c r="J10" s="219"/>
      <c r="K10" s="39">
        <v>4.0</v>
      </c>
      <c r="L10" s="219"/>
      <c r="M10" s="561">
        <v>5.0</v>
      </c>
      <c r="N10" s="219"/>
      <c r="O10" s="219"/>
      <c r="P10" s="39">
        <v>5.0</v>
      </c>
      <c r="Q10" s="219"/>
      <c r="R10" s="39">
        <v>5.0</v>
      </c>
      <c r="S10" s="219"/>
      <c r="T10" s="39" t="s">
        <v>72</v>
      </c>
      <c r="U10" s="39">
        <v>4.0</v>
      </c>
      <c r="V10" s="219"/>
      <c r="W10" s="39">
        <v>5.0</v>
      </c>
      <c r="X10" s="219"/>
      <c r="Y10" s="39" t="s">
        <v>72</v>
      </c>
      <c r="Z10" s="39">
        <v>5.0</v>
      </c>
      <c r="AA10" s="219"/>
      <c r="AB10" s="219"/>
      <c r="AC10" s="561">
        <v>5.0</v>
      </c>
      <c r="AD10" s="560"/>
      <c r="AE10" s="561">
        <v>5.0</v>
      </c>
      <c r="AF10" s="219"/>
      <c r="AG10" s="219"/>
      <c r="AH10" s="219"/>
      <c r="AI10" s="219"/>
      <c r="AJ10" s="219"/>
      <c r="AK10" s="219"/>
      <c r="AL10" s="219"/>
    </row>
    <row r="11">
      <c r="A11" s="109" t="s">
        <v>97</v>
      </c>
      <c r="B11" s="68" t="s">
        <v>86</v>
      </c>
      <c r="C11" s="219"/>
      <c r="D11" s="39">
        <v>5.0</v>
      </c>
      <c r="E11" s="219"/>
      <c r="F11" s="39">
        <v>5.0</v>
      </c>
      <c r="G11" s="39">
        <v>5.0</v>
      </c>
      <c r="H11" s="39">
        <v>5.0</v>
      </c>
      <c r="I11" s="219"/>
      <c r="J11" s="39">
        <v>5.0</v>
      </c>
      <c r="K11" s="219"/>
      <c r="L11" s="219"/>
      <c r="M11" s="561">
        <v>5.0</v>
      </c>
      <c r="N11" s="219"/>
      <c r="O11" s="219"/>
      <c r="P11" s="219"/>
      <c r="Q11" s="39">
        <v>5.0</v>
      </c>
      <c r="R11" s="219"/>
      <c r="S11" s="39">
        <v>5.0</v>
      </c>
      <c r="T11" s="219"/>
      <c r="U11" s="219"/>
      <c r="V11" s="39">
        <v>4.0</v>
      </c>
      <c r="W11" s="219"/>
      <c r="X11" s="39">
        <v>3.0</v>
      </c>
      <c r="Y11" s="219"/>
      <c r="Z11" s="39" t="s">
        <v>72</v>
      </c>
      <c r="AA11" s="39">
        <v>4.0</v>
      </c>
      <c r="AB11" s="39" t="s">
        <v>72</v>
      </c>
      <c r="AC11" s="561">
        <v>4.0</v>
      </c>
      <c r="AD11" s="560"/>
      <c r="AE11" s="561">
        <v>4.0</v>
      </c>
      <c r="AF11" s="219"/>
      <c r="AG11" s="219"/>
      <c r="AH11" s="219"/>
      <c r="AI11" s="219"/>
      <c r="AJ11" s="219"/>
      <c r="AK11" s="219"/>
      <c r="AL11" s="219"/>
    </row>
    <row r="12">
      <c r="A12" s="109" t="s">
        <v>100</v>
      </c>
      <c r="B12" s="68" t="s">
        <v>101</v>
      </c>
      <c r="C12" s="219"/>
      <c r="D12" s="39" t="s">
        <v>72</v>
      </c>
      <c r="E12" s="219"/>
      <c r="F12" s="39" t="s">
        <v>72</v>
      </c>
      <c r="G12" s="219"/>
      <c r="H12" s="219"/>
      <c r="I12" s="219"/>
      <c r="J12" s="39" t="s">
        <v>72</v>
      </c>
      <c r="K12" s="71" t="s">
        <v>73</v>
      </c>
      <c r="L12" s="219"/>
      <c r="M12" s="560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560"/>
      <c r="AD12" s="560"/>
      <c r="AE12" s="560"/>
      <c r="AF12" s="219"/>
      <c r="AG12" s="219"/>
      <c r="AH12" s="219"/>
      <c r="AI12" s="219"/>
      <c r="AJ12" s="219"/>
      <c r="AK12" s="219"/>
      <c r="AL12" s="219"/>
    </row>
    <row r="13">
      <c r="A13" s="109" t="s">
        <v>103</v>
      </c>
      <c r="B13" s="68" t="s">
        <v>92</v>
      </c>
      <c r="C13" s="219"/>
      <c r="D13" s="39">
        <v>4.0</v>
      </c>
      <c r="E13" s="39" t="s">
        <v>72</v>
      </c>
      <c r="F13" s="39">
        <v>5.0</v>
      </c>
      <c r="G13" s="39" t="s">
        <v>72</v>
      </c>
      <c r="H13" s="39">
        <v>4.0</v>
      </c>
      <c r="I13" s="39" t="s">
        <v>72</v>
      </c>
      <c r="J13" s="219"/>
      <c r="K13" s="39">
        <v>4.0</v>
      </c>
      <c r="L13" s="39" t="s">
        <v>72</v>
      </c>
      <c r="M13" s="561">
        <v>4.0</v>
      </c>
      <c r="N13" s="219"/>
      <c r="O13" s="219"/>
      <c r="P13" s="39">
        <v>5.0</v>
      </c>
      <c r="Q13" s="39" t="s">
        <v>72</v>
      </c>
      <c r="R13" s="39">
        <v>3.0</v>
      </c>
      <c r="S13" s="219"/>
      <c r="T13" s="39" t="s">
        <v>72</v>
      </c>
      <c r="U13" s="39">
        <v>2.0</v>
      </c>
      <c r="V13" s="219"/>
      <c r="W13" s="39" t="s">
        <v>72</v>
      </c>
      <c r="X13" s="39">
        <v>3.0</v>
      </c>
      <c r="Y13" s="219"/>
      <c r="Z13" s="39" t="s">
        <v>72</v>
      </c>
      <c r="AA13" s="39">
        <v>2.0</v>
      </c>
      <c r="AB13" s="39" t="s">
        <v>72</v>
      </c>
      <c r="AC13" s="561">
        <v>3.0</v>
      </c>
      <c r="AD13" s="560"/>
      <c r="AE13" s="561">
        <v>4.0</v>
      </c>
      <c r="AF13" s="219"/>
      <c r="AG13" s="219"/>
      <c r="AH13" s="219"/>
      <c r="AI13" s="219"/>
      <c r="AJ13" s="219"/>
      <c r="AK13" s="219"/>
      <c r="AL13" s="219"/>
    </row>
    <row r="14">
      <c r="A14" s="109" t="s">
        <v>105</v>
      </c>
      <c r="B14" s="36" t="s">
        <v>96</v>
      </c>
      <c r="C14" s="219"/>
      <c r="D14" s="39" t="s">
        <v>72</v>
      </c>
      <c r="E14" s="39">
        <v>4.0</v>
      </c>
      <c r="F14" s="39" t="s">
        <v>72</v>
      </c>
      <c r="G14" s="219"/>
      <c r="H14" s="39" t="s">
        <v>72</v>
      </c>
      <c r="I14" s="39">
        <v>2.0</v>
      </c>
      <c r="J14" s="39" t="s">
        <v>72</v>
      </c>
      <c r="K14" s="39" t="s">
        <v>72</v>
      </c>
      <c r="L14" s="39">
        <v>3.0</v>
      </c>
      <c r="M14" s="561">
        <v>3.0</v>
      </c>
      <c r="N14" s="219"/>
      <c r="O14" s="219"/>
      <c r="P14" s="219"/>
      <c r="Q14" s="39">
        <v>2.0</v>
      </c>
      <c r="R14" s="219"/>
      <c r="S14" s="39" t="s">
        <v>72</v>
      </c>
      <c r="T14" s="39">
        <v>2.0</v>
      </c>
      <c r="U14" s="39" t="s">
        <v>72</v>
      </c>
      <c r="V14" s="39">
        <v>2.0</v>
      </c>
      <c r="W14" s="219"/>
      <c r="X14" s="39" t="s">
        <v>72</v>
      </c>
      <c r="Y14" s="39">
        <v>2.0</v>
      </c>
      <c r="Z14" s="219"/>
      <c r="AA14" s="39" t="s">
        <v>72</v>
      </c>
      <c r="AB14" s="39" t="s">
        <v>72</v>
      </c>
      <c r="AC14" s="561">
        <v>2.0</v>
      </c>
      <c r="AD14" s="561">
        <v>3.0</v>
      </c>
      <c r="AE14" s="561">
        <v>2.0</v>
      </c>
      <c r="AF14" s="39">
        <v>3.0</v>
      </c>
      <c r="AG14" s="219"/>
      <c r="AH14" s="219"/>
      <c r="AI14" s="219"/>
      <c r="AJ14" s="219"/>
      <c r="AK14" s="219"/>
      <c r="AL14" s="219"/>
    </row>
    <row r="15">
      <c r="A15" s="109" t="s">
        <v>106</v>
      </c>
      <c r="B15" s="68" t="s">
        <v>107</v>
      </c>
      <c r="C15" s="219"/>
      <c r="D15" s="219"/>
      <c r="E15" s="39" t="s">
        <v>72</v>
      </c>
      <c r="F15" s="219"/>
      <c r="G15" s="39" t="s">
        <v>72</v>
      </c>
      <c r="H15" s="219"/>
      <c r="I15" s="39" t="s">
        <v>72</v>
      </c>
      <c r="J15" s="219"/>
      <c r="K15" s="71" t="s">
        <v>109</v>
      </c>
      <c r="L15" s="219"/>
      <c r="M15" s="560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560"/>
      <c r="AD15" s="560"/>
      <c r="AE15" s="560"/>
      <c r="AF15" s="219"/>
      <c r="AG15" s="219"/>
      <c r="AH15" s="219"/>
      <c r="AI15" s="219"/>
      <c r="AJ15" s="219"/>
      <c r="AK15" s="219"/>
      <c r="AL15" s="219"/>
    </row>
    <row r="16">
      <c r="A16" s="109" t="s">
        <v>110</v>
      </c>
      <c r="B16" s="36" t="s">
        <v>111</v>
      </c>
      <c r="C16" s="219"/>
      <c r="D16" s="39" t="s">
        <v>72</v>
      </c>
      <c r="E16" s="219"/>
      <c r="F16" s="39" t="s">
        <v>72</v>
      </c>
      <c r="G16" s="219"/>
      <c r="H16" s="39" t="s">
        <v>72</v>
      </c>
      <c r="I16" s="219"/>
      <c r="J16" s="39" t="s">
        <v>72</v>
      </c>
      <c r="K16" s="71" t="s">
        <v>112</v>
      </c>
      <c r="L16" s="219"/>
      <c r="M16" s="560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560"/>
      <c r="AD16" s="560"/>
      <c r="AE16" s="560"/>
      <c r="AF16" s="219"/>
      <c r="AG16" s="219"/>
      <c r="AH16" s="219"/>
      <c r="AI16" s="219"/>
      <c r="AJ16" s="219"/>
      <c r="AK16" s="219"/>
      <c r="AL16" s="219"/>
    </row>
    <row r="17">
      <c r="A17" s="109" t="s">
        <v>113</v>
      </c>
      <c r="B17" s="68" t="s">
        <v>114</v>
      </c>
      <c r="C17" s="219"/>
      <c r="D17" s="39" t="s">
        <v>72</v>
      </c>
      <c r="E17" s="219"/>
      <c r="F17" s="39" t="s">
        <v>72</v>
      </c>
      <c r="G17" s="219"/>
      <c r="H17" s="39" t="s">
        <v>72</v>
      </c>
      <c r="I17" s="219"/>
      <c r="J17" s="219"/>
      <c r="K17" s="71" t="s">
        <v>73</v>
      </c>
      <c r="L17" s="219"/>
      <c r="M17" s="560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  <c r="AA17" s="219"/>
      <c r="AB17" s="219"/>
      <c r="AC17" s="560"/>
      <c r="AD17" s="560"/>
      <c r="AE17" s="560"/>
      <c r="AF17" s="219"/>
      <c r="AG17" s="219"/>
      <c r="AH17" s="219"/>
      <c r="AI17" s="219"/>
      <c r="AJ17" s="219"/>
      <c r="AK17" s="219"/>
      <c r="AL17" s="219"/>
    </row>
    <row r="18">
      <c r="A18" s="109" t="s">
        <v>118</v>
      </c>
      <c r="B18" s="68" t="s">
        <v>119</v>
      </c>
      <c r="C18" s="39" t="s">
        <v>72</v>
      </c>
      <c r="D18" s="219"/>
      <c r="E18" s="39" t="s">
        <v>72</v>
      </c>
      <c r="F18" s="219"/>
      <c r="G18" s="39" t="s">
        <v>72</v>
      </c>
      <c r="H18" s="219"/>
      <c r="I18" s="39" t="s">
        <v>72</v>
      </c>
      <c r="J18" s="39" t="s">
        <v>72</v>
      </c>
      <c r="K18" s="71" t="s">
        <v>120</v>
      </c>
      <c r="L18" s="219"/>
      <c r="M18" s="560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  <c r="AA18" s="219"/>
      <c r="AB18" s="219"/>
      <c r="AC18" s="560"/>
      <c r="AD18" s="560"/>
      <c r="AE18" s="560"/>
      <c r="AF18" s="219"/>
      <c r="AG18" s="219"/>
      <c r="AH18" s="219"/>
      <c r="AI18" s="219"/>
      <c r="AJ18" s="219"/>
      <c r="AK18" s="219"/>
      <c r="AL18" s="219"/>
    </row>
    <row r="19">
      <c r="A19" s="109" t="s">
        <v>122</v>
      </c>
      <c r="B19" s="36" t="s">
        <v>123</v>
      </c>
      <c r="C19" s="219"/>
      <c r="D19" s="39" t="s">
        <v>72</v>
      </c>
      <c r="E19" s="219"/>
      <c r="F19" s="39" t="s">
        <v>72</v>
      </c>
      <c r="G19" s="219"/>
      <c r="H19" s="39" t="s">
        <v>72</v>
      </c>
      <c r="I19" s="219"/>
      <c r="J19" s="39" t="s">
        <v>72</v>
      </c>
      <c r="K19" s="71" t="s">
        <v>109</v>
      </c>
      <c r="L19" s="219"/>
      <c r="M19" s="560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19"/>
      <c r="AC19" s="560"/>
      <c r="AD19" s="560"/>
      <c r="AE19" s="560"/>
      <c r="AF19" s="219"/>
      <c r="AG19" s="219"/>
      <c r="AH19" s="219"/>
      <c r="AI19" s="219"/>
      <c r="AJ19" s="219"/>
      <c r="AK19" s="219"/>
      <c r="AL19" s="219"/>
    </row>
    <row r="20">
      <c r="A20" s="109" t="s">
        <v>126</v>
      </c>
      <c r="B20" s="36" t="s">
        <v>102</v>
      </c>
      <c r="C20" s="219"/>
      <c r="D20" s="39">
        <v>4.0</v>
      </c>
      <c r="E20" s="219"/>
      <c r="F20" s="39">
        <v>4.0</v>
      </c>
      <c r="G20" s="219"/>
      <c r="H20" s="39" t="s">
        <v>72</v>
      </c>
      <c r="I20" s="219"/>
      <c r="J20" s="39" t="s">
        <v>72</v>
      </c>
      <c r="K20" s="39">
        <v>4.0</v>
      </c>
      <c r="L20" s="219"/>
      <c r="M20" s="561">
        <v>4.0</v>
      </c>
      <c r="N20" s="219"/>
      <c r="O20" s="219"/>
      <c r="P20" s="39">
        <v>4.0</v>
      </c>
      <c r="Q20" s="219"/>
      <c r="R20" s="39">
        <v>3.0</v>
      </c>
      <c r="S20" s="219"/>
      <c r="T20" s="39" t="s">
        <v>72</v>
      </c>
      <c r="U20" s="39">
        <v>5.0</v>
      </c>
      <c r="V20" s="219"/>
      <c r="W20" s="39" t="s">
        <v>72</v>
      </c>
      <c r="X20" s="39">
        <v>4.0</v>
      </c>
      <c r="Y20" s="39" t="s">
        <v>72</v>
      </c>
      <c r="Z20" s="39">
        <v>5.0</v>
      </c>
      <c r="AA20" s="219"/>
      <c r="AB20" s="39">
        <v>4.0</v>
      </c>
      <c r="AC20" s="561">
        <v>4.0</v>
      </c>
      <c r="AD20" s="560"/>
      <c r="AE20" s="561">
        <v>4.0</v>
      </c>
      <c r="AF20" s="219"/>
      <c r="AG20" s="219"/>
      <c r="AH20" s="219"/>
      <c r="AI20" s="219"/>
      <c r="AJ20" s="219"/>
      <c r="AK20" s="219"/>
      <c r="AL20" s="219"/>
    </row>
    <row r="21">
      <c r="A21" s="109" t="s">
        <v>128</v>
      </c>
      <c r="B21" s="36" t="s">
        <v>108</v>
      </c>
      <c r="C21" s="219"/>
      <c r="D21" s="39" t="s">
        <v>72</v>
      </c>
      <c r="E21" s="39" t="s">
        <v>72</v>
      </c>
      <c r="F21" s="39">
        <v>2.0</v>
      </c>
      <c r="G21" s="39" t="s">
        <v>72</v>
      </c>
      <c r="H21" s="39" t="s">
        <v>72</v>
      </c>
      <c r="I21" s="39" t="s">
        <v>72</v>
      </c>
      <c r="J21" s="39">
        <v>2.0</v>
      </c>
      <c r="K21" s="39" t="s">
        <v>72</v>
      </c>
      <c r="L21" s="39">
        <v>2.0</v>
      </c>
      <c r="M21" s="561">
        <v>2.0</v>
      </c>
      <c r="N21" s="39">
        <v>3.0</v>
      </c>
      <c r="O21" s="219"/>
      <c r="P21" s="219"/>
      <c r="Q21" s="39">
        <v>2.0</v>
      </c>
      <c r="R21" s="219"/>
      <c r="S21" s="39" t="s">
        <v>72</v>
      </c>
      <c r="T21" s="39">
        <v>2.0</v>
      </c>
      <c r="U21" s="39" t="s">
        <v>72</v>
      </c>
      <c r="V21" s="39" t="s">
        <v>72</v>
      </c>
      <c r="W21" s="39">
        <v>2.0</v>
      </c>
      <c r="X21" s="219"/>
      <c r="Y21" s="39" t="s">
        <v>72</v>
      </c>
      <c r="Z21" s="39" t="s">
        <v>72</v>
      </c>
      <c r="AA21" s="39">
        <v>2.0</v>
      </c>
      <c r="AB21" s="39" t="s">
        <v>72</v>
      </c>
      <c r="AC21" s="561">
        <v>2.0</v>
      </c>
      <c r="AD21" s="561">
        <v>3.0</v>
      </c>
      <c r="AE21" s="561">
        <v>2.0</v>
      </c>
      <c r="AF21" s="39">
        <v>3.0</v>
      </c>
      <c r="AG21" s="219"/>
      <c r="AH21" s="219"/>
      <c r="AI21" s="219"/>
      <c r="AJ21" s="219"/>
      <c r="AK21" s="219"/>
      <c r="AL21" s="219"/>
    </row>
    <row r="22">
      <c r="A22" s="109" t="s">
        <v>131</v>
      </c>
      <c r="B22" s="36" t="s">
        <v>115</v>
      </c>
      <c r="C22" s="219"/>
      <c r="D22" s="39">
        <v>5.0</v>
      </c>
      <c r="E22" s="219"/>
      <c r="F22" s="39">
        <v>5.0</v>
      </c>
      <c r="G22" s="219"/>
      <c r="H22" s="39">
        <v>5.0</v>
      </c>
      <c r="I22" s="219"/>
      <c r="J22" s="219"/>
      <c r="K22" s="39">
        <v>5.0</v>
      </c>
      <c r="L22" s="219"/>
      <c r="M22" s="561">
        <v>5.0</v>
      </c>
      <c r="N22" s="219"/>
      <c r="O22" s="219"/>
      <c r="P22" s="39">
        <v>5.0</v>
      </c>
      <c r="Q22" s="219"/>
      <c r="R22" s="39" t="s">
        <v>72</v>
      </c>
      <c r="S22" s="39">
        <v>4.0</v>
      </c>
      <c r="T22" s="219"/>
      <c r="U22" s="39" t="s">
        <v>72</v>
      </c>
      <c r="V22" s="39">
        <v>5.0</v>
      </c>
      <c r="W22" s="219"/>
      <c r="X22" s="39" t="s">
        <v>72</v>
      </c>
      <c r="Y22" s="39">
        <v>4.0</v>
      </c>
      <c r="Z22" s="39" t="s">
        <v>72</v>
      </c>
      <c r="AA22" s="39" t="s">
        <v>72</v>
      </c>
      <c r="AB22" s="39">
        <v>5.0</v>
      </c>
      <c r="AC22" s="561">
        <v>5.0</v>
      </c>
      <c r="AD22" s="560"/>
      <c r="AE22" s="561">
        <v>5.0</v>
      </c>
      <c r="AF22" s="219"/>
      <c r="AG22" s="219"/>
      <c r="AH22" s="219"/>
      <c r="AI22" s="219"/>
      <c r="AJ22" s="219"/>
      <c r="AK22" s="219"/>
      <c r="AL22" s="219"/>
    </row>
    <row r="23">
      <c r="A23" s="68" t="s">
        <v>141</v>
      </c>
      <c r="B23" s="36" t="s">
        <v>121</v>
      </c>
      <c r="C23" s="219"/>
      <c r="D23" s="39" t="s">
        <v>72</v>
      </c>
      <c r="E23" s="39">
        <v>2.0</v>
      </c>
      <c r="F23" s="39" t="s">
        <v>72</v>
      </c>
      <c r="G23" s="39">
        <v>2.0</v>
      </c>
      <c r="H23" s="219"/>
      <c r="I23" s="39" t="s">
        <v>72</v>
      </c>
      <c r="J23" s="39" t="s">
        <v>72</v>
      </c>
      <c r="K23" s="39">
        <v>2.0</v>
      </c>
      <c r="L23" s="39" t="s">
        <v>72</v>
      </c>
      <c r="M23" s="561">
        <v>2.0</v>
      </c>
      <c r="N23" s="219"/>
      <c r="O23" s="219"/>
      <c r="P23" s="39">
        <v>2.0</v>
      </c>
      <c r="Q23" s="39" t="s">
        <v>72</v>
      </c>
      <c r="R23" s="39" t="s">
        <v>72</v>
      </c>
      <c r="S23" s="39">
        <v>2.0</v>
      </c>
      <c r="T23" s="39" t="s">
        <v>72</v>
      </c>
      <c r="U23" s="294" t="s">
        <v>72</v>
      </c>
      <c r="V23" s="294">
        <v>2.0</v>
      </c>
      <c r="W23" s="294" t="s">
        <v>72</v>
      </c>
      <c r="X23" s="294" t="s">
        <v>72</v>
      </c>
      <c r="Y23" s="12"/>
      <c r="Z23" s="294" t="s">
        <v>72</v>
      </c>
      <c r="AA23" s="12"/>
      <c r="AB23" s="294">
        <v>2.0</v>
      </c>
      <c r="AC23" s="570">
        <v>2.0</v>
      </c>
      <c r="AD23" s="571"/>
      <c r="AE23" s="570">
        <v>2.0</v>
      </c>
      <c r="AF23" s="294">
        <v>3.0</v>
      </c>
      <c r="AG23" s="12"/>
      <c r="AH23" s="12"/>
      <c r="AI23" s="12"/>
      <c r="AJ23" s="12"/>
      <c r="AK23" s="12"/>
      <c r="AL23" s="12"/>
    </row>
    <row r="24">
      <c r="A24" s="143" t="s">
        <v>37</v>
      </c>
      <c r="B24" s="143" t="s">
        <v>132</v>
      </c>
      <c r="C24" s="144" t="s">
        <v>133</v>
      </c>
      <c r="D24" s="146" t="s">
        <v>134</v>
      </c>
      <c r="E24" s="20"/>
      <c r="F24" s="20"/>
      <c r="G24" s="20"/>
      <c r="H24" s="20"/>
      <c r="I24" s="20"/>
      <c r="J24" s="20"/>
      <c r="K24" s="20"/>
      <c r="L24" s="23"/>
      <c r="M24" s="146" t="s">
        <v>135</v>
      </c>
      <c r="N24" s="20"/>
      <c r="O24" s="20"/>
      <c r="P24" s="20"/>
      <c r="Q24" s="20"/>
      <c r="R24" s="20"/>
      <c r="S24" s="20"/>
      <c r="T24" s="23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>
      <c r="A25" s="572">
        <v>1.0</v>
      </c>
      <c r="B25" s="573">
        <v>46050.0</v>
      </c>
      <c r="C25" s="574">
        <v>2.0</v>
      </c>
      <c r="D25" s="575" t="s">
        <v>597</v>
      </c>
      <c r="E25" s="576"/>
      <c r="F25" s="576"/>
      <c r="G25" s="576"/>
      <c r="H25" s="576"/>
      <c r="I25" s="576"/>
      <c r="J25" s="576"/>
      <c r="K25" s="576"/>
      <c r="L25" s="577"/>
      <c r="M25" s="294" t="s">
        <v>598</v>
      </c>
      <c r="N25" s="578"/>
      <c r="O25" s="578"/>
      <c r="P25" s="578"/>
      <c r="Q25" s="578"/>
      <c r="R25" s="578"/>
      <c r="S25" s="578"/>
      <c r="T25" s="579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>
      <c r="A26" s="572">
        <v>2.0</v>
      </c>
      <c r="B26" s="573">
        <v>46052.0</v>
      </c>
      <c r="C26" s="574">
        <v>2.0</v>
      </c>
      <c r="D26" s="580" t="s">
        <v>599</v>
      </c>
      <c r="E26" s="581"/>
      <c r="F26" s="581"/>
      <c r="G26" s="581"/>
      <c r="H26" s="581"/>
      <c r="I26" s="581"/>
      <c r="J26" s="581"/>
      <c r="K26" s="581"/>
      <c r="L26" s="582"/>
      <c r="M26" s="294" t="s">
        <v>600</v>
      </c>
      <c r="N26" s="578"/>
      <c r="O26" s="578"/>
      <c r="P26" s="578"/>
      <c r="Q26" s="578"/>
      <c r="R26" s="578"/>
      <c r="S26" s="578"/>
      <c r="T26" s="579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>
      <c r="A27" s="572">
        <v>3.0</v>
      </c>
      <c r="B27" s="573">
        <v>46057.0</v>
      </c>
      <c r="C27" s="574">
        <v>2.0</v>
      </c>
      <c r="D27" s="580" t="s">
        <v>601</v>
      </c>
      <c r="E27" s="578"/>
      <c r="F27" s="578"/>
      <c r="G27" s="578"/>
      <c r="H27" s="578"/>
      <c r="I27" s="578"/>
      <c r="J27" s="578"/>
      <c r="K27" s="578"/>
      <c r="L27" s="579"/>
      <c r="M27" s="294" t="s">
        <v>602</v>
      </c>
      <c r="N27" s="578"/>
      <c r="O27" s="578"/>
      <c r="P27" s="578"/>
      <c r="Q27" s="578"/>
      <c r="R27" s="578"/>
      <c r="S27" s="578"/>
      <c r="T27" s="579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>
      <c r="A28" s="572">
        <v>4.0</v>
      </c>
      <c r="B28" s="573">
        <v>46059.0</v>
      </c>
      <c r="C28" s="574">
        <v>2.0</v>
      </c>
      <c r="D28" s="580" t="s">
        <v>603</v>
      </c>
      <c r="E28" s="578"/>
      <c r="F28" s="578"/>
      <c r="G28" s="578"/>
      <c r="H28" s="578"/>
      <c r="I28" s="578"/>
      <c r="J28" s="578"/>
      <c r="K28" s="578"/>
      <c r="L28" s="579"/>
      <c r="M28" s="294" t="s">
        <v>600</v>
      </c>
      <c r="N28" s="578"/>
      <c r="O28" s="578"/>
      <c r="P28" s="578"/>
      <c r="Q28" s="578"/>
      <c r="R28" s="578"/>
      <c r="S28" s="578"/>
      <c r="T28" s="579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>
      <c r="A29" s="572">
        <v>5.0</v>
      </c>
      <c r="B29" s="573">
        <v>46064.0</v>
      </c>
      <c r="C29" s="574">
        <v>2.0</v>
      </c>
      <c r="D29" s="580" t="s">
        <v>604</v>
      </c>
      <c r="E29" s="578"/>
      <c r="F29" s="578"/>
      <c r="G29" s="578"/>
      <c r="H29" s="578"/>
      <c r="I29" s="578"/>
      <c r="J29" s="578"/>
      <c r="K29" s="578"/>
      <c r="L29" s="579"/>
      <c r="M29" s="294" t="s">
        <v>605</v>
      </c>
      <c r="N29" s="578"/>
      <c r="O29" s="578"/>
      <c r="P29" s="578"/>
      <c r="Q29" s="578"/>
      <c r="R29" s="578"/>
      <c r="S29" s="578"/>
      <c r="T29" s="579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>
      <c r="A30" s="572">
        <v>6.0</v>
      </c>
      <c r="B30" s="573">
        <v>46066.0</v>
      </c>
      <c r="C30" s="583">
        <v>2.0</v>
      </c>
      <c r="D30" s="580" t="s">
        <v>606</v>
      </c>
      <c r="E30" s="584"/>
      <c r="F30" s="584"/>
      <c r="G30" s="584"/>
      <c r="H30" s="584"/>
      <c r="I30" s="584"/>
      <c r="J30" s="584"/>
      <c r="K30" s="584"/>
      <c r="L30" s="585"/>
      <c r="M30" s="294" t="s">
        <v>607</v>
      </c>
      <c r="N30" s="584"/>
      <c r="O30" s="584"/>
      <c r="P30" s="584"/>
      <c r="Q30" s="584"/>
      <c r="R30" s="584"/>
      <c r="S30" s="584"/>
      <c r="T30" s="585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>
      <c r="A31" s="572">
        <v>7.0</v>
      </c>
      <c r="B31" s="573">
        <v>46071.0</v>
      </c>
      <c r="C31" s="583">
        <v>2.0</v>
      </c>
      <c r="D31" s="580" t="s">
        <v>608</v>
      </c>
      <c r="E31" s="584"/>
      <c r="F31" s="584"/>
      <c r="G31" s="584"/>
      <c r="H31" s="584"/>
      <c r="I31" s="584"/>
      <c r="J31" s="584"/>
      <c r="K31" s="584"/>
      <c r="L31" s="585"/>
      <c r="M31" s="294" t="s">
        <v>609</v>
      </c>
      <c r="N31" s="584"/>
      <c r="O31" s="584"/>
      <c r="P31" s="584"/>
      <c r="Q31" s="584"/>
      <c r="R31" s="584"/>
      <c r="S31" s="584"/>
      <c r="T31" s="585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>
      <c r="A32" s="572">
        <v>8.0</v>
      </c>
      <c r="B32" s="573">
        <v>46073.0</v>
      </c>
      <c r="C32" s="583">
        <v>2.0</v>
      </c>
      <c r="D32" s="580" t="s">
        <v>610</v>
      </c>
      <c r="E32" s="584"/>
      <c r="F32" s="584"/>
      <c r="G32" s="584"/>
      <c r="H32" s="584"/>
      <c r="I32" s="584"/>
      <c r="J32" s="584"/>
      <c r="K32" s="584"/>
      <c r="L32" s="585"/>
      <c r="M32" s="294" t="s">
        <v>611</v>
      </c>
      <c r="N32" s="586"/>
      <c r="O32" s="586"/>
      <c r="P32" s="586"/>
      <c r="Q32" s="586"/>
      <c r="R32" s="586"/>
      <c r="S32" s="586"/>
      <c r="T32" s="587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>
      <c r="A33" s="572">
        <v>9.0</v>
      </c>
      <c r="B33" s="573">
        <v>46078.0</v>
      </c>
      <c r="C33" s="583">
        <v>2.0</v>
      </c>
      <c r="D33" s="580" t="s">
        <v>612</v>
      </c>
      <c r="E33" s="584"/>
      <c r="F33" s="584"/>
      <c r="G33" s="584"/>
      <c r="H33" s="584"/>
      <c r="I33" s="584"/>
      <c r="J33" s="584"/>
      <c r="K33" s="584"/>
      <c r="L33" s="585"/>
      <c r="M33" s="294" t="s">
        <v>613</v>
      </c>
      <c r="N33" s="584"/>
      <c r="O33" s="584"/>
      <c r="P33" s="584"/>
      <c r="Q33" s="584"/>
      <c r="R33" s="584"/>
      <c r="S33" s="584"/>
      <c r="T33" s="585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>
      <c r="A34" s="572">
        <v>10.0</v>
      </c>
      <c r="B34" s="573">
        <v>46080.0</v>
      </c>
      <c r="C34" s="574">
        <v>2.0</v>
      </c>
      <c r="D34" s="580" t="s">
        <v>614</v>
      </c>
      <c r="E34" s="578"/>
      <c r="F34" s="578"/>
      <c r="G34" s="578"/>
      <c r="H34" s="578"/>
      <c r="I34" s="578"/>
      <c r="J34" s="578"/>
      <c r="K34" s="578"/>
      <c r="L34" s="579"/>
      <c r="M34" s="294" t="s">
        <v>615</v>
      </c>
      <c r="N34" s="578"/>
      <c r="O34" s="578"/>
      <c r="P34" s="578"/>
      <c r="Q34" s="578"/>
      <c r="R34" s="578"/>
      <c r="S34" s="578"/>
      <c r="T34" s="579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>
      <c r="A35" s="572">
        <v>11.0</v>
      </c>
      <c r="B35" s="573">
        <v>46085.0</v>
      </c>
      <c r="C35" s="574">
        <v>2.0</v>
      </c>
      <c r="D35" s="580" t="s">
        <v>616</v>
      </c>
      <c r="E35" s="578"/>
      <c r="F35" s="578"/>
      <c r="G35" s="578"/>
      <c r="H35" s="578"/>
      <c r="I35" s="578"/>
      <c r="J35" s="578"/>
      <c r="K35" s="578"/>
      <c r="L35" s="579"/>
      <c r="M35" s="294" t="s">
        <v>617</v>
      </c>
      <c r="N35" s="578"/>
      <c r="O35" s="578"/>
      <c r="P35" s="578"/>
      <c r="Q35" s="578"/>
      <c r="R35" s="578"/>
      <c r="S35" s="578"/>
      <c r="T35" s="579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>
      <c r="A36" s="572">
        <v>12.0</v>
      </c>
      <c r="B36" s="573">
        <v>46087.0</v>
      </c>
      <c r="C36" s="574">
        <v>2.0</v>
      </c>
      <c r="D36" s="588" t="s">
        <v>618</v>
      </c>
      <c r="E36" s="578"/>
      <c r="F36" s="578"/>
      <c r="G36" s="578"/>
      <c r="H36" s="578"/>
      <c r="I36" s="578"/>
      <c r="J36" s="578"/>
      <c r="K36" s="578"/>
      <c r="L36" s="579"/>
      <c r="M36" s="589" t="s">
        <v>602</v>
      </c>
      <c r="N36" s="154"/>
      <c r="O36" s="154"/>
      <c r="P36" s="154"/>
      <c r="Q36" s="154"/>
      <c r="R36" s="154"/>
      <c r="S36" s="154"/>
      <c r="T36" s="155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>
      <c r="A37" s="591" t="s">
        <v>619</v>
      </c>
      <c r="B37" s="573">
        <v>46092.0</v>
      </c>
      <c r="C37" s="574">
        <v>2.0</v>
      </c>
      <c r="D37" s="580" t="s">
        <v>616</v>
      </c>
      <c r="E37" s="576"/>
      <c r="F37" s="576"/>
      <c r="G37" s="576"/>
      <c r="H37" s="576"/>
      <c r="I37" s="576"/>
      <c r="J37" s="576"/>
      <c r="K37" s="576"/>
      <c r="L37" s="577"/>
      <c r="M37" s="594" t="s">
        <v>620</v>
      </c>
      <c r="N37" s="576"/>
      <c r="O37" s="576"/>
      <c r="P37" s="576"/>
      <c r="Q37" s="576"/>
      <c r="R37" s="576"/>
      <c r="S37" s="576"/>
      <c r="T37" s="577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>
      <c r="A38" s="572">
        <v>14.0</v>
      </c>
      <c r="B38" s="573">
        <v>46094.0</v>
      </c>
      <c r="C38" s="583">
        <v>2.0</v>
      </c>
      <c r="D38" s="580" t="s">
        <v>621</v>
      </c>
      <c r="E38" s="595"/>
      <c r="F38" s="595"/>
      <c r="G38" s="595"/>
      <c r="H38" s="595"/>
      <c r="I38" s="595"/>
      <c r="J38" s="595"/>
      <c r="K38" s="595"/>
      <c r="L38" s="596"/>
      <c r="M38" s="594" t="s">
        <v>602</v>
      </c>
      <c r="N38" s="586"/>
      <c r="O38" s="586"/>
      <c r="P38" s="586"/>
      <c r="Q38" s="586"/>
      <c r="R38" s="586"/>
      <c r="S38" s="586"/>
      <c r="T38" s="587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>
      <c r="A39" s="572">
        <v>15.0</v>
      </c>
      <c r="B39" s="573">
        <v>46099.0</v>
      </c>
      <c r="C39" s="583">
        <v>2.0</v>
      </c>
      <c r="D39" s="580" t="s">
        <v>623</v>
      </c>
      <c r="E39" s="584"/>
      <c r="F39" s="584"/>
      <c r="G39" s="584"/>
      <c r="H39" s="584"/>
      <c r="I39" s="584"/>
      <c r="J39" s="584"/>
      <c r="K39" s="584"/>
      <c r="L39" s="585"/>
      <c r="M39" s="594" t="s">
        <v>624</v>
      </c>
      <c r="N39" s="578"/>
      <c r="O39" s="578"/>
      <c r="P39" s="578"/>
      <c r="Q39" s="578"/>
      <c r="R39" s="578"/>
      <c r="S39" s="578"/>
      <c r="T39" s="579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>
      <c r="A40" s="572">
        <v>16.0</v>
      </c>
      <c r="B40" s="573">
        <v>46101.0</v>
      </c>
      <c r="C40" s="583">
        <v>2.0</v>
      </c>
      <c r="D40" s="580" t="s">
        <v>625</v>
      </c>
      <c r="E40" s="578"/>
      <c r="F40" s="578"/>
      <c r="G40" s="578"/>
      <c r="H40" s="578"/>
      <c r="I40" s="578"/>
      <c r="J40" s="578"/>
      <c r="K40" s="578"/>
      <c r="L40" s="579"/>
      <c r="M40" s="597" t="s">
        <v>602</v>
      </c>
      <c r="T40" s="121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>
      <c r="A41" s="572">
        <v>17.0</v>
      </c>
      <c r="B41" s="573">
        <v>46106.0</v>
      </c>
      <c r="C41" s="583">
        <v>2.0</v>
      </c>
      <c r="D41" s="580" t="s">
        <v>627</v>
      </c>
      <c r="E41" s="578"/>
      <c r="F41" s="578"/>
      <c r="G41" s="578"/>
      <c r="H41" s="578"/>
      <c r="I41" s="578"/>
      <c r="J41" s="578"/>
      <c r="K41" s="578"/>
      <c r="L41" s="579"/>
      <c r="M41" s="594" t="s">
        <v>628</v>
      </c>
      <c r="N41" s="581"/>
      <c r="O41" s="581"/>
      <c r="P41" s="581"/>
      <c r="Q41" s="581"/>
      <c r="R41" s="581"/>
      <c r="S41" s="581"/>
      <c r="T41" s="58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>
      <c r="A42" s="572">
        <v>18.0</v>
      </c>
      <c r="B42" s="598">
        <v>46108.0</v>
      </c>
      <c r="C42" s="583">
        <v>2.0</v>
      </c>
      <c r="D42" s="580" t="s">
        <v>630</v>
      </c>
      <c r="E42" s="584"/>
      <c r="F42" s="584"/>
      <c r="G42" s="584"/>
      <c r="H42" s="584"/>
      <c r="I42" s="584"/>
      <c r="J42" s="584"/>
      <c r="K42" s="584"/>
      <c r="L42" s="585"/>
      <c r="M42" s="599" t="s">
        <v>602</v>
      </c>
      <c r="N42" s="20"/>
      <c r="O42" s="20"/>
      <c r="P42" s="20"/>
      <c r="Q42" s="20"/>
      <c r="R42" s="20"/>
      <c r="S42" s="20"/>
      <c r="T42" s="23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>
      <c r="A43" s="572">
        <v>19.0</v>
      </c>
      <c r="B43" s="598">
        <v>46113.0</v>
      </c>
      <c r="C43" s="583">
        <v>2.0</v>
      </c>
      <c r="D43" s="580" t="s">
        <v>632</v>
      </c>
      <c r="E43" s="584"/>
      <c r="F43" s="584"/>
      <c r="G43" s="584"/>
      <c r="H43" s="584"/>
      <c r="I43" s="584"/>
      <c r="J43" s="584"/>
      <c r="K43" s="584"/>
      <c r="L43" s="585"/>
      <c r="M43" s="594" t="s">
        <v>633</v>
      </c>
      <c r="N43" s="584"/>
      <c r="O43" s="584"/>
      <c r="P43" s="584"/>
      <c r="Q43" s="584"/>
      <c r="R43" s="584"/>
      <c r="S43" s="584"/>
      <c r="T43" s="585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>
      <c r="A44" s="572">
        <v>20.0</v>
      </c>
      <c r="B44" s="598">
        <v>46115.0</v>
      </c>
      <c r="C44" s="583">
        <v>2.0</v>
      </c>
      <c r="D44" s="588" t="s">
        <v>635</v>
      </c>
      <c r="E44" s="584"/>
      <c r="F44" s="584"/>
      <c r="G44" s="584"/>
      <c r="H44" s="584"/>
      <c r="I44" s="584"/>
      <c r="J44" s="584"/>
      <c r="K44" s="584"/>
      <c r="L44" s="585"/>
      <c r="M44" s="594" t="s">
        <v>636</v>
      </c>
      <c r="N44" s="584"/>
      <c r="O44" s="584"/>
      <c r="P44" s="584"/>
      <c r="Q44" s="584"/>
      <c r="R44" s="584"/>
      <c r="S44" s="584"/>
      <c r="T44" s="585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>
      <c r="A45" s="600">
        <v>21.0</v>
      </c>
      <c r="B45" s="601">
        <v>46120.0</v>
      </c>
      <c r="C45" s="602">
        <v>2.0</v>
      </c>
      <c r="D45" s="580" t="s">
        <v>638</v>
      </c>
      <c r="E45" s="603"/>
      <c r="F45" s="603"/>
      <c r="G45" s="603"/>
      <c r="H45" s="603"/>
      <c r="I45" s="603"/>
      <c r="J45" s="603"/>
      <c r="K45" s="603"/>
      <c r="L45" s="604"/>
      <c r="M45" s="594" t="s">
        <v>639</v>
      </c>
      <c r="N45" s="605"/>
      <c r="O45" s="605"/>
      <c r="P45" s="605"/>
      <c r="Q45" s="605"/>
      <c r="R45" s="605"/>
      <c r="S45" s="605"/>
      <c r="T45" s="605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>
      <c r="A46" s="600">
        <v>22.0</v>
      </c>
      <c r="B46" s="606">
        <v>46121.0</v>
      </c>
      <c r="C46" s="600">
        <v>2.0</v>
      </c>
      <c r="D46" s="580" t="s">
        <v>641</v>
      </c>
      <c r="E46" s="605"/>
      <c r="F46" s="605"/>
      <c r="G46" s="605"/>
      <c r="H46" s="605"/>
      <c r="I46" s="605"/>
      <c r="J46" s="605"/>
      <c r="K46" s="605"/>
      <c r="L46" s="605"/>
      <c r="M46" s="594" t="s">
        <v>642</v>
      </c>
      <c r="N46" s="605"/>
      <c r="O46" s="605"/>
      <c r="P46" s="605"/>
      <c r="Q46" s="605"/>
      <c r="R46" s="605"/>
      <c r="S46" s="605"/>
      <c r="T46" s="605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>
      <c r="A47" s="600">
        <v>23.0</v>
      </c>
      <c r="B47" s="606">
        <v>46127.0</v>
      </c>
      <c r="C47" s="600">
        <v>2.0</v>
      </c>
      <c r="D47" s="580" t="s">
        <v>643</v>
      </c>
      <c r="E47" s="605"/>
      <c r="F47" s="605"/>
      <c r="G47" s="605"/>
      <c r="H47" s="605"/>
      <c r="I47" s="605"/>
      <c r="J47" s="605"/>
      <c r="K47" s="605"/>
      <c r="L47" s="605"/>
      <c r="M47" s="594" t="s">
        <v>644</v>
      </c>
      <c r="N47" s="605"/>
      <c r="O47" s="605"/>
      <c r="P47" s="605"/>
      <c r="Q47" s="605"/>
      <c r="R47" s="605"/>
      <c r="S47" s="605"/>
      <c r="T47" s="605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>
      <c r="A48" s="600">
        <v>24.0</v>
      </c>
      <c r="B48" s="606">
        <v>46129.0</v>
      </c>
      <c r="C48" s="600">
        <v>2.0</v>
      </c>
      <c r="D48" s="575" t="s">
        <v>646</v>
      </c>
      <c r="E48" s="605"/>
      <c r="F48" s="605"/>
      <c r="G48" s="605"/>
      <c r="H48" s="605"/>
      <c r="I48" s="605"/>
      <c r="J48" s="605"/>
      <c r="K48" s="605"/>
      <c r="L48" s="605"/>
      <c r="M48" s="605"/>
      <c r="N48" s="605"/>
      <c r="O48" s="605"/>
      <c r="P48" s="605"/>
      <c r="Q48" s="605"/>
      <c r="R48" s="594" t="s">
        <v>647</v>
      </c>
      <c r="S48" s="605"/>
      <c r="T48" s="605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>
      <c r="A49" s="600">
        <v>25.0</v>
      </c>
      <c r="B49" s="606">
        <v>46129.0</v>
      </c>
      <c r="C49" s="600">
        <v>2.0</v>
      </c>
      <c r="D49" s="600" t="s">
        <v>66</v>
      </c>
      <c r="E49" s="605"/>
      <c r="F49" s="605"/>
      <c r="G49" s="605"/>
      <c r="H49" s="605"/>
      <c r="I49" s="605"/>
      <c r="J49" s="605"/>
      <c r="K49" s="605"/>
      <c r="L49" s="605"/>
      <c r="M49" s="605"/>
      <c r="N49" s="605"/>
      <c r="O49" s="605"/>
      <c r="P49" s="605"/>
      <c r="Q49" s="605"/>
      <c r="R49" s="605"/>
      <c r="S49" s="605"/>
      <c r="T49" s="605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>
      <c r="A50" s="605"/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>
      <c r="A51" s="605"/>
      <c r="B51" s="605"/>
      <c r="C51" s="605"/>
      <c r="D51" s="605"/>
      <c r="E51" s="605"/>
      <c r="F51" s="605"/>
      <c r="G51" s="605"/>
      <c r="H51" s="605"/>
      <c r="I51" s="605"/>
      <c r="J51" s="605"/>
      <c r="K51" s="605"/>
      <c r="L51" s="605"/>
      <c r="M51" s="605"/>
      <c r="N51" s="605"/>
      <c r="O51" s="605"/>
      <c r="P51" s="605"/>
      <c r="Q51" s="605"/>
      <c r="R51" s="605"/>
      <c r="S51" s="605"/>
      <c r="T51" s="605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</row>
  </sheetData>
  <mergeCells count="7">
    <mergeCell ref="C1:K1"/>
    <mergeCell ref="C2:K2"/>
    <mergeCell ref="D24:L24"/>
    <mergeCell ref="M24:T24"/>
    <mergeCell ref="M36:T36"/>
    <mergeCell ref="M40:T40"/>
    <mergeCell ref="M42:T4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5"/>
    <col customWidth="1" min="2" max="2" width="42.13"/>
    <col customWidth="1" min="3" max="70" width="6.0"/>
  </cols>
  <sheetData>
    <row r="1" ht="24.0" customHeight="1">
      <c r="A1" s="12"/>
      <c r="B1" s="93" t="s">
        <v>29</v>
      </c>
      <c r="C1" s="95" t="s">
        <v>595</v>
      </c>
      <c r="D1" s="20"/>
      <c r="E1" s="20"/>
      <c r="F1" s="20"/>
      <c r="G1" s="20"/>
      <c r="H1" s="20"/>
      <c r="I1" s="20"/>
      <c r="J1" s="20"/>
      <c r="K1" s="23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1"/>
      <c r="BK1" s="11"/>
      <c r="BL1" s="11"/>
      <c r="BM1" s="11"/>
      <c r="BN1" s="11"/>
      <c r="BO1" s="11"/>
      <c r="BP1" s="11"/>
      <c r="BQ1" s="11"/>
      <c r="BR1" s="12"/>
    </row>
    <row r="2" ht="27.75" customHeight="1">
      <c r="A2" s="12"/>
      <c r="B2" s="93" t="s">
        <v>41</v>
      </c>
      <c r="C2" s="96" t="s">
        <v>25</v>
      </c>
      <c r="D2" s="20"/>
      <c r="E2" s="20"/>
      <c r="F2" s="20"/>
      <c r="G2" s="20"/>
      <c r="H2" s="20"/>
      <c r="I2" s="20"/>
      <c r="J2" s="20"/>
      <c r="K2" s="2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1"/>
      <c r="BK2" s="11"/>
      <c r="BL2" s="11"/>
      <c r="BM2" s="11"/>
      <c r="BN2" s="11"/>
      <c r="BO2" s="11"/>
      <c r="BP2" s="11"/>
      <c r="BQ2" s="11"/>
      <c r="BR2" s="12"/>
    </row>
    <row r="3" ht="63.0" customHeight="1">
      <c r="A3" s="39" t="s">
        <v>37</v>
      </c>
      <c r="B3" s="98" t="s">
        <v>40</v>
      </c>
      <c r="C3" s="100">
        <v>45944.0</v>
      </c>
      <c r="D3" s="100">
        <v>45945.0</v>
      </c>
      <c r="E3" s="101">
        <v>45951.0</v>
      </c>
      <c r="F3" s="100">
        <v>45952.0</v>
      </c>
      <c r="G3" s="100">
        <v>45958.0</v>
      </c>
      <c r="H3" s="100">
        <v>45959.0</v>
      </c>
      <c r="I3" s="100">
        <v>45962.0</v>
      </c>
      <c r="J3" s="103">
        <v>45965.0</v>
      </c>
      <c r="K3" s="105" t="s">
        <v>58</v>
      </c>
      <c r="L3" s="106"/>
      <c r="M3" s="103">
        <v>45966.0</v>
      </c>
      <c r="N3" s="100">
        <v>45972.0</v>
      </c>
      <c r="O3" s="100">
        <v>45973.0</v>
      </c>
      <c r="P3" s="100">
        <v>45976.0</v>
      </c>
      <c r="Q3" s="100">
        <v>45979.0</v>
      </c>
      <c r="R3" s="100">
        <v>45980.0</v>
      </c>
      <c r="S3" s="100">
        <v>45986.0</v>
      </c>
      <c r="T3" s="100">
        <v>45987.0</v>
      </c>
      <c r="U3" s="105" t="s">
        <v>58</v>
      </c>
      <c r="V3" s="106"/>
      <c r="W3" s="103">
        <v>45993.0</v>
      </c>
      <c r="X3" s="103">
        <v>45994.0</v>
      </c>
      <c r="Y3" s="102">
        <v>46000.0</v>
      </c>
      <c r="Z3" s="100">
        <v>46001.0</v>
      </c>
      <c r="AA3" s="101">
        <v>46007.0</v>
      </c>
      <c r="AB3" s="101">
        <v>46008.0</v>
      </c>
      <c r="AC3" s="105" t="s">
        <v>58</v>
      </c>
      <c r="AD3" s="106"/>
      <c r="AE3" s="105" t="s">
        <v>116</v>
      </c>
      <c r="AF3" s="106"/>
      <c r="AG3" s="102">
        <v>46050.0</v>
      </c>
      <c r="AH3" s="102">
        <v>46051.0</v>
      </c>
      <c r="AI3" s="102">
        <v>46057.0</v>
      </c>
      <c r="AJ3" s="102">
        <v>46058.0</v>
      </c>
      <c r="AK3" s="102">
        <v>46064.0</v>
      </c>
      <c r="AL3" s="102">
        <v>46065.0</v>
      </c>
      <c r="AM3" s="102">
        <v>46071.0</v>
      </c>
      <c r="AN3" s="102">
        <v>46072.0</v>
      </c>
      <c r="AO3" s="105" t="s">
        <v>58</v>
      </c>
      <c r="AP3" s="106"/>
      <c r="AQ3" s="102">
        <v>46078.0</v>
      </c>
      <c r="AR3" s="102">
        <v>46079.0</v>
      </c>
      <c r="AS3" s="102">
        <v>46085.0</v>
      </c>
      <c r="AT3" s="102">
        <v>46086.0</v>
      </c>
      <c r="AU3" s="102">
        <v>46092.0</v>
      </c>
      <c r="AV3" s="102">
        <v>46093.0</v>
      </c>
      <c r="AW3" s="103">
        <v>46099.0</v>
      </c>
      <c r="AX3" s="103">
        <v>46100.0</v>
      </c>
      <c r="AY3" s="105" t="s">
        <v>58</v>
      </c>
      <c r="AZ3" s="106"/>
      <c r="BA3" s="103">
        <v>46106.0</v>
      </c>
      <c r="BB3" s="103">
        <v>46107.0</v>
      </c>
      <c r="BC3" s="102">
        <v>46113.0</v>
      </c>
      <c r="BD3" s="102">
        <v>46114.0</v>
      </c>
      <c r="BE3" s="103">
        <v>46120.0</v>
      </c>
      <c r="BF3" s="103">
        <v>46121.0</v>
      </c>
      <c r="BG3" s="102">
        <v>46127.0</v>
      </c>
      <c r="BH3" s="102">
        <v>46128.0</v>
      </c>
      <c r="BI3" s="105" t="s">
        <v>58</v>
      </c>
      <c r="BJ3" s="103"/>
      <c r="BK3" s="105" t="s">
        <v>116</v>
      </c>
      <c r="BL3" s="103"/>
      <c r="BM3" s="105" t="s">
        <v>596</v>
      </c>
      <c r="BN3" s="103"/>
      <c r="BO3" s="108" t="s">
        <v>293</v>
      </c>
      <c r="BP3" s="103"/>
      <c r="BQ3" s="103"/>
      <c r="BR3" s="65"/>
    </row>
    <row r="4">
      <c r="A4" s="326" t="s">
        <v>69</v>
      </c>
      <c r="B4" s="327" t="s">
        <v>45</v>
      </c>
      <c r="C4" s="328" t="s">
        <v>72</v>
      </c>
      <c r="D4" s="328"/>
      <c r="E4" s="328" t="s">
        <v>72</v>
      </c>
      <c r="F4" s="328" t="s">
        <v>72</v>
      </c>
      <c r="G4" s="328" t="s">
        <v>72</v>
      </c>
      <c r="H4" s="328" t="s">
        <v>72</v>
      </c>
      <c r="I4" s="328" t="s">
        <v>72</v>
      </c>
      <c r="J4" s="328" t="s">
        <v>72</v>
      </c>
      <c r="K4" s="330" t="s">
        <v>78</v>
      </c>
      <c r="L4" s="331"/>
      <c r="M4" s="328" t="s">
        <v>72</v>
      </c>
      <c r="N4" s="328" t="s">
        <v>72</v>
      </c>
      <c r="O4" s="328" t="s">
        <v>72</v>
      </c>
      <c r="P4" s="328" t="s">
        <v>72</v>
      </c>
      <c r="Q4" s="328" t="s">
        <v>72</v>
      </c>
      <c r="R4" s="328" t="s">
        <v>72</v>
      </c>
      <c r="S4" s="328" t="s">
        <v>72</v>
      </c>
      <c r="T4" s="328" t="s">
        <v>72</v>
      </c>
      <c r="U4" s="330" t="s">
        <v>78</v>
      </c>
      <c r="V4" s="331"/>
      <c r="W4" s="328" t="s">
        <v>72</v>
      </c>
      <c r="X4" s="328" t="s">
        <v>72</v>
      </c>
      <c r="Y4" s="328" t="s">
        <v>72</v>
      </c>
      <c r="Z4" s="328" t="s">
        <v>72</v>
      </c>
      <c r="AA4" s="328" t="s">
        <v>72</v>
      </c>
      <c r="AB4" s="328" t="s">
        <v>72</v>
      </c>
      <c r="AC4" s="330" t="s">
        <v>78</v>
      </c>
      <c r="AD4" s="331"/>
      <c r="AE4" s="330" t="s">
        <v>78</v>
      </c>
      <c r="AF4" s="331"/>
      <c r="AG4" s="328" t="s">
        <v>72</v>
      </c>
      <c r="AH4" s="328" t="s">
        <v>72</v>
      </c>
      <c r="AI4" s="328" t="s">
        <v>72</v>
      </c>
      <c r="AJ4" s="328" t="s">
        <v>72</v>
      </c>
      <c r="AK4" s="328" t="s">
        <v>72</v>
      </c>
      <c r="AL4" s="328" t="s">
        <v>72</v>
      </c>
      <c r="AM4" s="328" t="s">
        <v>72</v>
      </c>
      <c r="AN4" s="328" t="s">
        <v>72</v>
      </c>
      <c r="AO4" s="330" t="s">
        <v>78</v>
      </c>
      <c r="AP4" s="331"/>
      <c r="AQ4" s="328" t="s">
        <v>72</v>
      </c>
      <c r="AR4" s="328" t="s">
        <v>72</v>
      </c>
      <c r="AS4" s="328" t="s">
        <v>72</v>
      </c>
      <c r="AT4" s="328" t="s">
        <v>72</v>
      </c>
      <c r="AU4" s="332" t="s">
        <v>73</v>
      </c>
      <c r="AV4" s="329"/>
      <c r="AW4" s="329"/>
      <c r="AX4" s="329"/>
      <c r="AY4" s="329"/>
      <c r="AZ4" s="329"/>
      <c r="BA4" s="329"/>
      <c r="BB4" s="329"/>
      <c r="BC4" s="329"/>
      <c r="BD4" s="329"/>
      <c r="BE4" s="329"/>
      <c r="BF4" s="329"/>
      <c r="BG4" s="329"/>
      <c r="BH4" s="329"/>
      <c r="BI4" s="329"/>
      <c r="BJ4" s="562"/>
      <c r="BK4" s="563"/>
      <c r="BL4" s="563"/>
      <c r="BM4" s="563"/>
      <c r="BN4" s="563"/>
      <c r="BO4" s="564"/>
      <c r="BP4" s="564"/>
      <c r="BQ4" s="563"/>
      <c r="BR4" s="565"/>
    </row>
    <row r="5">
      <c r="A5" s="326" t="s">
        <v>79</v>
      </c>
      <c r="B5" s="327" t="s">
        <v>76</v>
      </c>
      <c r="C5" s="328" t="s">
        <v>72</v>
      </c>
      <c r="D5" s="328" t="s">
        <v>72</v>
      </c>
      <c r="E5" s="328" t="s">
        <v>72</v>
      </c>
      <c r="F5" s="328" t="s">
        <v>72</v>
      </c>
      <c r="G5" s="328" t="s">
        <v>72</v>
      </c>
      <c r="H5" s="328" t="s">
        <v>72</v>
      </c>
      <c r="I5" s="328" t="s">
        <v>72</v>
      </c>
      <c r="J5" s="328" t="s">
        <v>72</v>
      </c>
      <c r="K5" s="330" t="s">
        <v>78</v>
      </c>
      <c r="L5" s="331"/>
      <c r="M5" s="328" t="s">
        <v>72</v>
      </c>
      <c r="N5" s="328" t="s">
        <v>72</v>
      </c>
      <c r="O5" s="328" t="s">
        <v>72</v>
      </c>
      <c r="P5" s="328" t="s">
        <v>72</v>
      </c>
      <c r="Q5" s="328" t="s">
        <v>72</v>
      </c>
      <c r="R5" s="328" t="s">
        <v>72</v>
      </c>
      <c r="S5" s="328" t="s">
        <v>72</v>
      </c>
      <c r="T5" s="328" t="s">
        <v>72</v>
      </c>
      <c r="U5" s="330" t="s">
        <v>78</v>
      </c>
      <c r="V5" s="331"/>
      <c r="W5" s="328" t="s">
        <v>72</v>
      </c>
      <c r="X5" s="328" t="s">
        <v>72</v>
      </c>
      <c r="Y5" s="328" t="s">
        <v>72</v>
      </c>
      <c r="Z5" s="328" t="s">
        <v>72</v>
      </c>
      <c r="AA5" s="328" t="s">
        <v>72</v>
      </c>
      <c r="AB5" s="328" t="s">
        <v>72</v>
      </c>
      <c r="AC5" s="330" t="s">
        <v>78</v>
      </c>
      <c r="AD5" s="331"/>
      <c r="AE5" s="330" t="s">
        <v>78</v>
      </c>
      <c r="AF5" s="331"/>
      <c r="AG5" s="328" t="s">
        <v>72</v>
      </c>
      <c r="AH5" s="328" t="s">
        <v>72</v>
      </c>
      <c r="AI5" s="328" t="s">
        <v>72</v>
      </c>
      <c r="AJ5" s="328" t="s">
        <v>72</v>
      </c>
      <c r="AK5" s="328" t="s">
        <v>72</v>
      </c>
      <c r="AL5" s="328" t="s">
        <v>72</v>
      </c>
      <c r="AM5" s="328" t="s">
        <v>72</v>
      </c>
      <c r="AN5" s="328" t="s">
        <v>72</v>
      </c>
      <c r="AO5" s="330" t="s">
        <v>78</v>
      </c>
      <c r="AP5" s="331"/>
      <c r="AQ5" s="328" t="s">
        <v>72</v>
      </c>
      <c r="AR5" s="328" t="s">
        <v>72</v>
      </c>
      <c r="AS5" s="328" t="s">
        <v>72</v>
      </c>
      <c r="AT5" s="328" t="s">
        <v>72</v>
      </c>
      <c r="AU5" s="328" t="s">
        <v>72</v>
      </c>
      <c r="AV5" s="328" t="s">
        <v>72</v>
      </c>
      <c r="AW5" s="328" t="s">
        <v>72</v>
      </c>
      <c r="AX5" s="328" t="s">
        <v>72</v>
      </c>
      <c r="AY5" s="329"/>
      <c r="AZ5" s="329"/>
      <c r="BA5" s="328" t="s">
        <v>72</v>
      </c>
      <c r="BB5" s="328" t="s">
        <v>72</v>
      </c>
      <c r="BC5" s="332" t="s">
        <v>80</v>
      </c>
      <c r="BD5" s="328"/>
      <c r="BE5" s="328"/>
      <c r="BF5" s="328"/>
      <c r="BG5" s="328"/>
      <c r="BH5" s="328"/>
      <c r="BI5" s="328"/>
      <c r="BJ5" s="562"/>
      <c r="BK5" s="563"/>
      <c r="BL5" s="563"/>
      <c r="BM5" s="563"/>
      <c r="BN5" s="563"/>
      <c r="BO5" s="564"/>
      <c r="BP5" s="564"/>
      <c r="BQ5" s="563"/>
      <c r="BR5" s="565"/>
    </row>
    <row r="6">
      <c r="A6" s="109" t="s">
        <v>83</v>
      </c>
      <c r="B6" s="36" t="s">
        <v>47</v>
      </c>
      <c r="C6" s="37" t="s">
        <v>72</v>
      </c>
      <c r="D6" s="113"/>
      <c r="E6" s="37" t="s">
        <v>72</v>
      </c>
      <c r="F6" s="37" t="s">
        <v>72</v>
      </c>
      <c r="G6" s="37" t="s">
        <v>72</v>
      </c>
      <c r="H6" s="37" t="s">
        <v>72</v>
      </c>
      <c r="I6" s="37" t="s">
        <v>72</v>
      </c>
      <c r="J6" s="113"/>
      <c r="K6" s="110" t="s">
        <v>78</v>
      </c>
      <c r="L6" s="110">
        <v>3.0</v>
      </c>
      <c r="M6" s="37" t="s">
        <v>72</v>
      </c>
      <c r="N6" s="37" t="s">
        <v>72</v>
      </c>
      <c r="O6" s="37" t="s">
        <v>72</v>
      </c>
      <c r="P6" s="37" t="s">
        <v>72</v>
      </c>
      <c r="Q6" s="37">
        <v>4.0</v>
      </c>
      <c r="R6" s="37" t="s">
        <v>72</v>
      </c>
      <c r="S6" s="37">
        <v>2.0</v>
      </c>
      <c r="T6" s="37" t="s">
        <v>72</v>
      </c>
      <c r="U6" s="110">
        <v>3.0</v>
      </c>
      <c r="V6" s="111"/>
      <c r="W6" s="113"/>
      <c r="X6" s="37" t="s">
        <v>72</v>
      </c>
      <c r="Y6" s="37">
        <v>5.0</v>
      </c>
      <c r="Z6" s="113"/>
      <c r="AA6" s="113"/>
      <c r="AB6" s="37">
        <v>3.0</v>
      </c>
      <c r="AC6" s="110">
        <v>4.0</v>
      </c>
      <c r="AD6" s="111"/>
      <c r="AE6" s="110" t="s">
        <v>78</v>
      </c>
      <c r="AF6" s="110">
        <v>3.0</v>
      </c>
      <c r="AG6" s="37" t="s">
        <v>72</v>
      </c>
      <c r="AH6" s="37" t="s">
        <v>72</v>
      </c>
      <c r="AI6" s="37" t="s">
        <v>72</v>
      </c>
      <c r="AJ6" s="37" t="s">
        <v>72</v>
      </c>
      <c r="AK6" s="37" t="s">
        <v>72</v>
      </c>
      <c r="AL6" s="37" t="s">
        <v>72</v>
      </c>
      <c r="AM6" s="37" t="s">
        <v>72</v>
      </c>
      <c r="AN6" s="37" t="s">
        <v>72</v>
      </c>
      <c r="AO6" s="110" t="s">
        <v>78</v>
      </c>
      <c r="AP6" s="110">
        <v>3.0</v>
      </c>
      <c r="AQ6" s="37" t="s">
        <v>72</v>
      </c>
      <c r="AR6" s="37" t="s">
        <v>72</v>
      </c>
      <c r="AS6" s="37" t="s">
        <v>72</v>
      </c>
      <c r="AT6" s="37" t="s">
        <v>72</v>
      </c>
      <c r="AU6" s="37" t="s">
        <v>72</v>
      </c>
      <c r="AV6" s="37">
        <v>2.0</v>
      </c>
      <c r="AW6" s="37">
        <v>2.0</v>
      </c>
      <c r="AX6" s="37">
        <v>4.0</v>
      </c>
      <c r="AY6" s="110">
        <v>3.0</v>
      </c>
      <c r="AZ6" s="111"/>
      <c r="BA6" s="37" t="s">
        <v>72</v>
      </c>
      <c r="BB6" s="37" t="s">
        <v>72</v>
      </c>
      <c r="BC6" s="37" t="s">
        <v>72</v>
      </c>
      <c r="BD6" s="37" t="s">
        <v>72</v>
      </c>
      <c r="BE6" s="37" t="s">
        <v>72</v>
      </c>
      <c r="BF6" s="37" t="s">
        <v>72</v>
      </c>
      <c r="BG6" s="37" t="s">
        <v>72</v>
      </c>
      <c r="BH6" s="37" t="s">
        <v>72</v>
      </c>
      <c r="BI6" s="110" t="s">
        <v>78</v>
      </c>
      <c r="BJ6" s="230">
        <v>3.0</v>
      </c>
      <c r="BK6" s="230">
        <v>3.0</v>
      </c>
      <c r="BL6" s="566"/>
      <c r="BM6" s="230">
        <v>3.0</v>
      </c>
      <c r="BN6" s="566"/>
      <c r="BO6" s="230">
        <v>3.0</v>
      </c>
      <c r="BP6" s="566"/>
      <c r="BQ6" s="223"/>
      <c r="BR6" s="114"/>
    </row>
    <row r="7">
      <c r="A7" s="326" t="s">
        <v>84</v>
      </c>
      <c r="B7" s="327" t="s">
        <v>85</v>
      </c>
      <c r="C7" s="328" t="s">
        <v>72</v>
      </c>
      <c r="D7" s="328" t="s">
        <v>72</v>
      </c>
      <c r="E7" s="328" t="s">
        <v>72</v>
      </c>
      <c r="F7" s="328" t="s">
        <v>72</v>
      </c>
      <c r="G7" s="328" t="s">
        <v>72</v>
      </c>
      <c r="H7" s="328" t="s">
        <v>72</v>
      </c>
      <c r="I7" s="328" t="s">
        <v>72</v>
      </c>
      <c r="J7" s="328" t="s">
        <v>72</v>
      </c>
      <c r="K7" s="330" t="s">
        <v>78</v>
      </c>
      <c r="L7" s="331"/>
      <c r="M7" s="328" t="s">
        <v>72</v>
      </c>
      <c r="N7" s="328" t="s">
        <v>72</v>
      </c>
      <c r="O7" s="328" t="s">
        <v>72</v>
      </c>
      <c r="P7" s="328" t="s">
        <v>72</v>
      </c>
      <c r="Q7" s="328" t="s">
        <v>72</v>
      </c>
      <c r="R7" s="328" t="s">
        <v>72</v>
      </c>
      <c r="S7" s="328" t="s">
        <v>72</v>
      </c>
      <c r="T7" s="328" t="s">
        <v>72</v>
      </c>
      <c r="U7" s="330" t="s">
        <v>78</v>
      </c>
      <c r="V7" s="331"/>
      <c r="W7" s="328" t="s">
        <v>72</v>
      </c>
      <c r="X7" s="328" t="s">
        <v>72</v>
      </c>
      <c r="Y7" s="328" t="s">
        <v>72</v>
      </c>
      <c r="Z7" s="328" t="s">
        <v>72</v>
      </c>
      <c r="AA7" s="328" t="s">
        <v>72</v>
      </c>
      <c r="AB7" s="328" t="s">
        <v>72</v>
      </c>
      <c r="AC7" s="330" t="s">
        <v>78</v>
      </c>
      <c r="AD7" s="331"/>
      <c r="AE7" s="330" t="s">
        <v>78</v>
      </c>
      <c r="AF7" s="331"/>
      <c r="AG7" s="328" t="s">
        <v>72</v>
      </c>
      <c r="AH7" s="328" t="s">
        <v>72</v>
      </c>
      <c r="AI7" s="328" t="s">
        <v>72</v>
      </c>
      <c r="AJ7" s="328" t="s">
        <v>72</v>
      </c>
      <c r="AK7" s="328" t="s">
        <v>72</v>
      </c>
      <c r="AL7" s="328" t="s">
        <v>72</v>
      </c>
      <c r="AM7" s="328" t="s">
        <v>72</v>
      </c>
      <c r="AN7" s="328" t="s">
        <v>72</v>
      </c>
      <c r="AO7" s="332" t="s">
        <v>87</v>
      </c>
      <c r="AP7" s="567"/>
      <c r="AQ7" s="567"/>
      <c r="AR7" s="567"/>
      <c r="AS7" s="567"/>
      <c r="AT7" s="567"/>
      <c r="AU7" s="567"/>
      <c r="AV7" s="567"/>
      <c r="AW7" s="567"/>
      <c r="AX7" s="567"/>
      <c r="AY7" s="567"/>
      <c r="AZ7" s="567"/>
      <c r="BA7" s="567"/>
      <c r="BB7" s="567"/>
      <c r="BC7" s="567"/>
      <c r="BD7" s="567"/>
      <c r="BE7" s="567"/>
      <c r="BF7" s="567"/>
      <c r="BG7" s="567"/>
      <c r="BH7" s="567"/>
      <c r="BI7" s="567"/>
      <c r="BJ7" s="562"/>
      <c r="BK7" s="563"/>
      <c r="BL7" s="563"/>
      <c r="BM7" s="563"/>
      <c r="BN7" s="563"/>
      <c r="BO7" s="564"/>
      <c r="BP7" s="564"/>
      <c r="BQ7" s="563"/>
      <c r="BR7" s="568"/>
    </row>
    <row r="8">
      <c r="A8" s="326" t="s">
        <v>88</v>
      </c>
      <c r="B8" s="335" t="s">
        <v>89</v>
      </c>
      <c r="C8" s="328" t="s">
        <v>72</v>
      </c>
      <c r="D8" s="328" t="s">
        <v>72</v>
      </c>
      <c r="E8" s="328" t="s">
        <v>72</v>
      </c>
      <c r="F8" s="328" t="s">
        <v>72</v>
      </c>
      <c r="G8" s="328" t="s">
        <v>72</v>
      </c>
      <c r="H8" s="328" t="s">
        <v>72</v>
      </c>
      <c r="I8" s="328" t="s">
        <v>72</v>
      </c>
      <c r="J8" s="328" t="s">
        <v>72</v>
      </c>
      <c r="K8" s="330" t="s">
        <v>78</v>
      </c>
      <c r="L8" s="331"/>
      <c r="M8" s="328" t="s">
        <v>72</v>
      </c>
      <c r="N8" s="328" t="s">
        <v>72</v>
      </c>
      <c r="O8" s="328" t="s">
        <v>72</v>
      </c>
      <c r="P8" s="328" t="s">
        <v>72</v>
      </c>
      <c r="Q8" s="328" t="s">
        <v>72</v>
      </c>
      <c r="R8" s="328" t="s">
        <v>72</v>
      </c>
      <c r="S8" s="328" t="s">
        <v>72</v>
      </c>
      <c r="T8" s="328" t="s">
        <v>72</v>
      </c>
      <c r="U8" s="330" t="s">
        <v>78</v>
      </c>
      <c r="V8" s="331"/>
      <c r="W8" s="328" t="s">
        <v>72</v>
      </c>
      <c r="X8" s="328" t="s">
        <v>72</v>
      </c>
      <c r="Y8" s="328" t="s">
        <v>72</v>
      </c>
      <c r="Z8" s="328" t="s">
        <v>72</v>
      </c>
      <c r="AA8" s="328" t="s">
        <v>72</v>
      </c>
      <c r="AB8" s="328" t="s">
        <v>72</v>
      </c>
      <c r="AC8" s="330" t="s">
        <v>78</v>
      </c>
      <c r="AD8" s="331"/>
      <c r="AE8" s="330" t="s">
        <v>78</v>
      </c>
      <c r="AF8" s="331"/>
      <c r="AG8" s="328" t="s">
        <v>72</v>
      </c>
      <c r="AH8" s="328" t="s">
        <v>72</v>
      </c>
      <c r="AI8" s="328" t="s">
        <v>72</v>
      </c>
      <c r="AJ8" s="328" t="s">
        <v>72</v>
      </c>
      <c r="AK8" s="328" t="s">
        <v>72</v>
      </c>
      <c r="AL8" s="328" t="s">
        <v>72</v>
      </c>
      <c r="AM8" s="328" t="s">
        <v>72</v>
      </c>
      <c r="AN8" s="328" t="s">
        <v>72</v>
      </c>
      <c r="AO8" s="332" t="s">
        <v>90</v>
      </c>
      <c r="AP8" s="567"/>
      <c r="AQ8" s="567"/>
      <c r="AR8" s="567"/>
      <c r="AS8" s="567"/>
      <c r="AT8" s="567"/>
      <c r="AU8" s="567"/>
      <c r="AV8" s="567"/>
      <c r="AW8" s="567"/>
      <c r="AX8" s="567"/>
      <c r="AY8" s="567"/>
      <c r="AZ8" s="567"/>
      <c r="BA8" s="567"/>
      <c r="BB8" s="567"/>
      <c r="BC8" s="567"/>
      <c r="BD8" s="567"/>
      <c r="BE8" s="567"/>
      <c r="BF8" s="567"/>
      <c r="BG8" s="567"/>
      <c r="BH8" s="567"/>
      <c r="BI8" s="567"/>
      <c r="BJ8" s="562"/>
      <c r="BK8" s="563"/>
      <c r="BL8" s="563"/>
      <c r="BM8" s="563"/>
      <c r="BN8" s="563"/>
      <c r="BO8" s="564"/>
      <c r="BP8" s="564"/>
      <c r="BQ8" s="563"/>
      <c r="BR8" s="568"/>
    </row>
    <row r="9">
      <c r="A9" s="109" t="s">
        <v>91</v>
      </c>
      <c r="B9" s="36" t="s">
        <v>75</v>
      </c>
      <c r="C9" s="113"/>
      <c r="D9" s="113"/>
      <c r="E9" s="37">
        <v>3.0</v>
      </c>
      <c r="F9" s="113"/>
      <c r="G9" s="113"/>
      <c r="H9" s="37">
        <v>4.0</v>
      </c>
      <c r="I9" s="113"/>
      <c r="J9" s="37">
        <v>2.0</v>
      </c>
      <c r="K9" s="110">
        <v>3.0</v>
      </c>
      <c r="L9" s="111"/>
      <c r="M9" s="37">
        <v>3.0</v>
      </c>
      <c r="N9" s="113"/>
      <c r="O9" s="113"/>
      <c r="P9" s="113"/>
      <c r="Q9" s="37">
        <v>5.0</v>
      </c>
      <c r="R9" s="113"/>
      <c r="S9" s="37">
        <v>3.0</v>
      </c>
      <c r="T9" s="37">
        <v>4.0</v>
      </c>
      <c r="U9" s="110">
        <v>4.0</v>
      </c>
      <c r="V9" s="111"/>
      <c r="W9" s="113"/>
      <c r="X9" s="113"/>
      <c r="Y9" s="37">
        <v>4.0</v>
      </c>
      <c r="Z9" s="113"/>
      <c r="AA9" s="113"/>
      <c r="AB9" s="37">
        <v>5.0</v>
      </c>
      <c r="AC9" s="110">
        <v>5.0</v>
      </c>
      <c r="AD9" s="111"/>
      <c r="AE9" s="110">
        <v>4.0</v>
      </c>
      <c r="AF9" s="111"/>
      <c r="AG9" s="113"/>
      <c r="AH9" s="113"/>
      <c r="AI9" s="37">
        <v>5.0</v>
      </c>
      <c r="AJ9" s="37">
        <v>5.0</v>
      </c>
      <c r="AK9" s="113"/>
      <c r="AL9" s="113"/>
      <c r="AM9" s="113"/>
      <c r="AN9" s="37">
        <v>5.0</v>
      </c>
      <c r="AO9" s="110">
        <v>5.0</v>
      </c>
      <c r="AP9" s="111"/>
      <c r="AQ9" s="113"/>
      <c r="AR9" s="37">
        <v>5.0</v>
      </c>
      <c r="AS9" s="37">
        <v>4.0</v>
      </c>
      <c r="AT9" s="113"/>
      <c r="AU9" s="113"/>
      <c r="AV9" s="37">
        <v>5.0</v>
      </c>
      <c r="AW9" s="37">
        <v>3.0</v>
      </c>
      <c r="AX9" s="37">
        <v>4.0</v>
      </c>
      <c r="AY9" s="110">
        <v>4.0</v>
      </c>
      <c r="AZ9" s="111"/>
      <c r="BA9" s="37">
        <v>4.0</v>
      </c>
      <c r="BB9" s="37">
        <v>4.0</v>
      </c>
      <c r="BC9" s="113"/>
      <c r="BD9" s="37">
        <v>5.0</v>
      </c>
      <c r="BE9" s="37">
        <v>4.0</v>
      </c>
      <c r="BF9" s="37">
        <v>4.0</v>
      </c>
      <c r="BG9" s="37"/>
      <c r="BH9" s="37"/>
      <c r="BI9" s="110">
        <v>4.0</v>
      </c>
      <c r="BJ9" s="569"/>
      <c r="BK9" s="230">
        <v>4.0</v>
      </c>
      <c r="BL9" s="566"/>
      <c r="BM9" s="230">
        <v>5.0</v>
      </c>
      <c r="BN9" s="566"/>
      <c r="BO9" s="230">
        <v>5.0</v>
      </c>
      <c r="BP9" s="566"/>
      <c r="BQ9" s="223"/>
      <c r="BR9" s="114"/>
    </row>
    <row r="10">
      <c r="A10" s="109" t="s">
        <v>94</v>
      </c>
      <c r="B10" s="36" t="s">
        <v>82</v>
      </c>
      <c r="C10" s="113"/>
      <c r="D10" s="37" t="s">
        <v>72</v>
      </c>
      <c r="E10" s="37">
        <v>3.0</v>
      </c>
      <c r="F10" s="37">
        <v>2.0</v>
      </c>
      <c r="G10" s="37" t="s">
        <v>72</v>
      </c>
      <c r="H10" s="37" t="s">
        <v>72</v>
      </c>
      <c r="I10" s="37" t="s">
        <v>72</v>
      </c>
      <c r="J10" s="37">
        <v>3.0</v>
      </c>
      <c r="K10" s="110">
        <v>3.0</v>
      </c>
      <c r="L10" s="111"/>
      <c r="M10" s="37" t="s">
        <v>72</v>
      </c>
      <c r="N10" s="113"/>
      <c r="O10" s="113"/>
      <c r="P10" s="37" t="s">
        <v>72</v>
      </c>
      <c r="Q10" s="37">
        <v>2.0</v>
      </c>
      <c r="R10" s="113"/>
      <c r="S10" s="37">
        <v>5.0</v>
      </c>
      <c r="T10" s="37">
        <v>5.0</v>
      </c>
      <c r="U10" s="110">
        <v>4.0</v>
      </c>
      <c r="V10" s="111"/>
      <c r="W10" s="113"/>
      <c r="X10" s="113"/>
      <c r="Y10" s="37" t="s">
        <v>72</v>
      </c>
      <c r="Z10" s="113"/>
      <c r="AA10" s="113"/>
      <c r="AB10" s="37">
        <v>3.0</v>
      </c>
      <c r="AC10" s="110" t="s">
        <v>78</v>
      </c>
      <c r="AD10" s="110">
        <v>3.0</v>
      </c>
      <c r="AE10" s="110" t="s">
        <v>78</v>
      </c>
      <c r="AF10" s="110">
        <v>3.0</v>
      </c>
      <c r="AG10" s="37"/>
      <c r="AH10" s="113"/>
      <c r="AI10" s="37" t="s">
        <v>72</v>
      </c>
      <c r="AJ10" s="37" t="s">
        <v>72</v>
      </c>
      <c r="AK10" s="37" t="s">
        <v>72</v>
      </c>
      <c r="AL10" s="37" t="s">
        <v>72</v>
      </c>
      <c r="AM10" s="37" t="s">
        <v>72</v>
      </c>
      <c r="AN10" s="37" t="s">
        <v>72</v>
      </c>
      <c r="AO10" s="110" t="s">
        <v>78</v>
      </c>
      <c r="AP10" s="110">
        <v>4.0</v>
      </c>
      <c r="AQ10" s="37" t="s">
        <v>72</v>
      </c>
      <c r="AR10" s="37" t="s">
        <v>72</v>
      </c>
      <c r="AS10" s="37" t="s">
        <v>72</v>
      </c>
      <c r="AT10" s="37" t="s">
        <v>72</v>
      </c>
      <c r="AU10" s="37"/>
      <c r="AV10" s="37">
        <v>5.0</v>
      </c>
      <c r="AW10" s="37">
        <v>3.0</v>
      </c>
      <c r="AX10" s="37">
        <v>4.0</v>
      </c>
      <c r="AY10" s="110">
        <v>4.0</v>
      </c>
      <c r="AZ10" s="111"/>
      <c r="BA10" s="37">
        <v>4.0</v>
      </c>
      <c r="BB10" s="37">
        <v>5.0</v>
      </c>
      <c r="BC10" s="113"/>
      <c r="BD10" s="37">
        <v>2.0</v>
      </c>
      <c r="BE10" s="37">
        <v>4.0</v>
      </c>
      <c r="BF10" s="37">
        <v>5.0</v>
      </c>
      <c r="BG10" s="37"/>
      <c r="BH10" s="37"/>
      <c r="BI10" s="110">
        <v>4.0</v>
      </c>
      <c r="BJ10" s="569"/>
      <c r="BK10" s="230">
        <v>4.0</v>
      </c>
      <c r="BL10" s="566"/>
      <c r="BM10" s="230">
        <v>5.0</v>
      </c>
      <c r="BN10" s="566"/>
      <c r="BO10" s="230">
        <v>5.0</v>
      </c>
      <c r="BP10" s="566"/>
      <c r="BQ10" s="223"/>
      <c r="BR10" s="114"/>
    </row>
    <row r="11">
      <c r="A11" s="109" t="s">
        <v>97</v>
      </c>
      <c r="B11" s="68" t="s">
        <v>86</v>
      </c>
      <c r="C11" s="113"/>
      <c r="D11" s="113"/>
      <c r="E11" s="37">
        <v>3.0</v>
      </c>
      <c r="F11" s="37" t="s">
        <v>72</v>
      </c>
      <c r="G11" s="113"/>
      <c r="H11" s="37">
        <v>4.0</v>
      </c>
      <c r="I11" s="113"/>
      <c r="J11" s="37">
        <v>5.0</v>
      </c>
      <c r="K11" s="110">
        <v>4.0</v>
      </c>
      <c r="L11" s="111"/>
      <c r="M11" s="37">
        <v>4.0</v>
      </c>
      <c r="N11" s="113"/>
      <c r="O11" s="37" t="s">
        <v>72</v>
      </c>
      <c r="P11" s="113"/>
      <c r="Q11" s="37">
        <v>5.0</v>
      </c>
      <c r="R11" s="37" t="s">
        <v>72</v>
      </c>
      <c r="S11" s="37" t="s">
        <v>72</v>
      </c>
      <c r="T11" s="37">
        <v>4.0</v>
      </c>
      <c r="U11" s="110">
        <v>4.0</v>
      </c>
      <c r="V11" s="111"/>
      <c r="W11" s="113"/>
      <c r="X11" s="113"/>
      <c r="Y11" s="37">
        <v>5.0</v>
      </c>
      <c r="Z11" s="113"/>
      <c r="AA11" s="113"/>
      <c r="AB11" s="37">
        <v>5.0</v>
      </c>
      <c r="AC11" s="110">
        <v>5.0</v>
      </c>
      <c r="AD11" s="111"/>
      <c r="AE11" s="110">
        <v>4.0</v>
      </c>
      <c r="AF11" s="111"/>
      <c r="AG11" s="113"/>
      <c r="AH11" s="113"/>
      <c r="AI11" s="37">
        <v>5.0</v>
      </c>
      <c r="AJ11" s="37">
        <v>5.0</v>
      </c>
      <c r="AK11" s="113"/>
      <c r="AL11" s="113"/>
      <c r="AM11" s="113"/>
      <c r="AN11" s="37">
        <v>5.0</v>
      </c>
      <c r="AO11" s="110">
        <v>5.0</v>
      </c>
      <c r="AP11" s="111"/>
      <c r="AQ11" s="113"/>
      <c r="AR11" s="37">
        <v>5.0</v>
      </c>
      <c r="AS11" s="37">
        <v>4.0</v>
      </c>
      <c r="AT11" s="113"/>
      <c r="AU11" s="113"/>
      <c r="AV11" s="37">
        <v>5.0</v>
      </c>
      <c r="AW11" s="37">
        <v>3.0</v>
      </c>
      <c r="AX11" s="37">
        <v>4.0</v>
      </c>
      <c r="AY11" s="110">
        <v>4.0</v>
      </c>
      <c r="AZ11" s="111"/>
      <c r="BA11" s="37">
        <v>4.0</v>
      </c>
      <c r="BB11" s="37">
        <v>4.0</v>
      </c>
      <c r="BC11" s="113"/>
      <c r="BD11" s="37">
        <v>5.0</v>
      </c>
      <c r="BE11" s="37">
        <v>4.0</v>
      </c>
      <c r="BF11" s="37">
        <v>4.0</v>
      </c>
      <c r="BG11" s="37"/>
      <c r="BH11" s="37"/>
      <c r="BI11" s="110">
        <v>4.0</v>
      </c>
      <c r="BJ11" s="569"/>
      <c r="BK11" s="230">
        <v>4.0</v>
      </c>
      <c r="BL11" s="566"/>
      <c r="BM11" s="230">
        <v>5.0</v>
      </c>
      <c r="BN11" s="566"/>
      <c r="BO11" s="230">
        <v>5.0</v>
      </c>
      <c r="BP11" s="566"/>
      <c r="BQ11" s="223"/>
      <c r="BR11" s="114"/>
    </row>
    <row r="12">
      <c r="A12" s="326" t="s">
        <v>100</v>
      </c>
      <c r="B12" s="327" t="s">
        <v>101</v>
      </c>
      <c r="C12" s="328" t="s">
        <v>72</v>
      </c>
      <c r="D12" s="328" t="s">
        <v>72</v>
      </c>
      <c r="E12" s="328" t="s">
        <v>72</v>
      </c>
      <c r="F12" s="328" t="s">
        <v>72</v>
      </c>
      <c r="G12" s="328" t="s">
        <v>72</v>
      </c>
      <c r="H12" s="328" t="s">
        <v>72</v>
      </c>
      <c r="I12" s="328" t="s">
        <v>72</v>
      </c>
      <c r="J12" s="328" t="s">
        <v>72</v>
      </c>
      <c r="K12" s="330" t="s">
        <v>78</v>
      </c>
      <c r="L12" s="331"/>
      <c r="M12" s="328" t="s">
        <v>72</v>
      </c>
      <c r="N12" s="328" t="s">
        <v>72</v>
      </c>
      <c r="O12" s="328" t="s">
        <v>72</v>
      </c>
      <c r="P12" s="328" t="s">
        <v>72</v>
      </c>
      <c r="Q12" s="328" t="s">
        <v>72</v>
      </c>
      <c r="R12" s="328" t="s">
        <v>72</v>
      </c>
      <c r="S12" s="328" t="s">
        <v>72</v>
      </c>
      <c r="T12" s="328" t="s">
        <v>72</v>
      </c>
      <c r="U12" s="330" t="s">
        <v>78</v>
      </c>
      <c r="V12" s="331"/>
      <c r="W12" s="328" t="s">
        <v>72</v>
      </c>
      <c r="X12" s="328" t="s">
        <v>72</v>
      </c>
      <c r="Y12" s="328" t="s">
        <v>72</v>
      </c>
      <c r="Z12" s="328" t="s">
        <v>72</v>
      </c>
      <c r="AA12" s="328" t="s">
        <v>72</v>
      </c>
      <c r="AB12" s="328" t="s">
        <v>72</v>
      </c>
      <c r="AC12" s="330" t="s">
        <v>78</v>
      </c>
      <c r="AD12" s="331"/>
      <c r="AE12" s="330" t="s">
        <v>78</v>
      </c>
      <c r="AF12" s="331"/>
      <c r="AG12" s="328" t="s">
        <v>72</v>
      </c>
      <c r="AH12" s="328" t="s">
        <v>72</v>
      </c>
      <c r="AI12" s="328" t="s">
        <v>72</v>
      </c>
      <c r="AJ12" s="328" t="s">
        <v>72</v>
      </c>
      <c r="AK12" s="328" t="s">
        <v>72</v>
      </c>
      <c r="AL12" s="328" t="s">
        <v>72</v>
      </c>
      <c r="AM12" s="328" t="s">
        <v>72</v>
      </c>
      <c r="AN12" s="328" t="s">
        <v>72</v>
      </c>
      <c r="AO12" s="330" t="s">
        <v>78</v>
      </c>
      <c r="AP12" s="331"/>
      <c r="AQ12" s="328" t="s">
        <v>72</v>
      </c>
      <c r="AR12" s="328" t="s">
        <v>72</v>
      </c>
      <c r="AS12" s="328" t="s">
        <v>72</v>
      </c>
      <c r="AT12" s="328" t="s">
        <v>72</v>
      </c>
      <c r="AU12" s="332" t="s">
        <v>73</v>
      </c>
      <c r="AV12" s="329"/>
      <c r="AW12" s="329"/>
      <c r="AX12" s="329"/>
      <c r="AY12" s="329"/>
      <c r="AZ12" s="329"/>
      <c r="BA12" s="329"/>
      <c r="BB12" s="329"/>
      <c r="BC12" s="329"/>
      <c r="BD12" s="329"/>
      <c r="BE12" s="329"/>
      <c r="BF12" s="329"/>
      <c r="BG12" s="329"/>
      <c r="BH12" s="329"/>
      <c r="BI12" s="329"/>
      <c r="BJ12" s="562"/>
      <c r="BK12" s="563"/>
      <c r="BL12" s="563"/>
      <c r="BM12" s="563"/>
      <c r="BN12" s="563"/>
      <c r="BO12" s="564"/>
      <c r="BP12" s="564"/>
      <c r="BQ12" s="563"/>
      <c r="BR12" s="565"/>
    </row>
    <row r="13">
      <c r="A13" s="109" t="s">
        <v>103</v>
      </c>
      <c r="B13" s="68" t="s">
        <v>92</v>
      </c>
      <c r="C13" s="37" t="s">
        <v>72</v>
      </c>
      <c r="D13" s="37" t="s">
        <v>72</v>
      </c>
      <c r="E13" s="37" t="s">
        <v>72</v>
      </c>
      <c r="F13" s="37" t="s">
        <v>72</v>
      </c>
      <c r="G13" s="37" t="s">
        <v>72</v>
      </c>
      <c r="H13" s="37" t="s">
        <v>72</v>
      </c>
      <c r="I13" s="37" t="s">
        <v>72</v>
      </c>
      <c r="J13" s="37" t="s">
        <v>72</v>
      </c>
      <c r="K13" s="110" t="s">
        <v>78</v>
      </c>
      <c r="L13" s="110">
        <v>3.0</v>
      </c>
      <c r="M13" s="37" t="s">
        <v>72</v>
      </c>
      <c r="N13" s="37" t="s">
        <v>72</v>
      </c>
      <c r="O13" s="37" t="s">
        <v>72</v>
      </c>
      <c r="P13" s="37" t="s">
        <v>72</v>
      </c>
      <c r="Q13" s="37" t="s">
        <v>72</v>
      </c>
      <c r="R13" s="37" t="s">
        <v>72</v>
      </c>
      <c r="S13" s="37" t="s">
        <v>72</v>
      </c>
      <c r="T13" s="37" t="s">
        <v>72</v>
      </c>
      <c r="U13" s="110" t="s">
        <v>78</v>
      </c>
      <c r="V13" s="110">
        <v>3.0</v>
      </c>
      <c r="W13" s="37" t="s">
        <v>72</v>
      </c>
      <c r="X13" s="37" t="s">
        <v>72</v>
      </c>
      <c r="Y13" s="37" t="s">
        <v>72</v>
      </c>
      <c r="Z13" s="37" t="s">
        <v>72</v>
      </c>
      <c r="AA13" s="37" t="s">
        <v>72</v>
      </c>
      <c r="AB13" s="37" t="s">
        <v>72</v>
      </c>
      <c r="AC13" s="110" t="s">
        <v>78</v>
      </c>
      <c r="AD13" s="110">
        <v>3.0</v>
      </c>
      <c r="AE13" s="110" t="s">
        <v>78</v>
      </c>
      <c r="AF13" s="110">
        <v>3.0</v>
      </c>
      <c r="AG13" s="37" t="s">
        <v>72</v>
      </c>
      <c r="AH13" s="37" t="s">
        <v>72</v>
      </c>
      <c r="AI13" s="37" t="s">
        <v>72</v>
      </c>
      <c r="AJ13" s="37" t="s">
        <v>72</v>
      </c>
      <c r="AK13" s="37" t="s">
        <v>72</v>
      </c>
      <c r="AL13" s="37" t="s">
        <v>72</v>
      </c>
      <c r="AM13" s="37" t="s">
        <v>72</v>
      </c>
      <c r="AN13" s="37" t="s">
        <v>72</v>
      </c>
      <c r="AO13" s="110" t="s">
        <v>78</v>
      </c>
      <c r="AP13" s="110">
        <v>3.0</v>
      </c>
      <c r="AQ13" s="37" t="s">
        <v>72</v>
      </c>
      <c r="AR13" s="37" t="s">
        <v>72</v>
      </c>
      <c r="AS13" s="37" t="s">
        <v>72</v>
      </c>
      <c r="AT13" s="37" t="s">
        <v>72</v>
      </c>
      <c r="AU13" s="37" t="s">
        <v>72</v>
      </c>
      <c r="AV13" s="37" t="s">
        <v>72</v>
      </c>
      <c r="AW13" s="37" t="s">
        <v>72</v>
      </c>
      <c r="AX13" s="37" t="s">
        <v>72</v>
      </c>
      <c r="AY13" s="110" t="s">
        <v>78</v>
      </c>
      <c r="AZ13" s="110">
        <v>3.0</v>
      </c>
      <c r="BA13" s="37" t="s">
        <v>72</v>
      </c>
      <c r="BB13" s="37" t="s">
        <v>72</v>
      </c>
      <c r="BC13" s="37" t="s">
        <v>72</v>
      </c>
      <c r="BD13" s="37" t="s">
        <v>72</v>
      </c>
      <c r="BE13" s="37" t="s">
        <v>72</v>
      </c>
      <c r="BF13" s="37" t="s">
        <v>72</v>
      </c>
      <c r="BG13" s="37" t="s">
        <v>72</v>
      </c>
      <c r="BH13" s="37" t="s">
        <v>72</v>
      </c>
      <c r="BI13" s="110" t="s">
        <v>78</v>
      </c>
      <c r="BJ13" s="230">
        <v>3.0</v>
      </c>
      <c r="BK13" s="230">
        <v>3.0</v>
      </c>
      <c r="BL13" s="223"/>
      <c r="BM13" s="230">
        <v>4.0</v>
      </c>
      <c r="BN13" s="566"/>
      <c r="BO13" s="230">
        <v>4.0</v>
      </c>
      <c r="BP13" s="230"/>
      <c r="BQ13" s="223"/>
      <c r="BR13" s="114"/>
    </row>
    <row r="14">
      <c r="A14" s="109" t="s">
        <v>105</v>
      </c>
      <c r="B14" s="36" t="s">
        <v>96</v>
      </c>
      <c r="C14" s="37" t="s">
        <v>72</v>
      </c>
      <c r="D14" s="37" t="s">
        <v>72</v>
      </c>
      <c r="E14" s="37" t="s">
        <v>72</v>
      </c>
      <c r="F14" s="113"/>
      <c r="G14" s="37" t="s">
        <v>72</v>
      </c>
      <c r="H14" s="37">
        <v>2.0</v>
      </c>
      <c r="I14" s="37" t="s">
        <v>72</v>
      </c>
      <c r="J14" s="113"/>
      <c r="K14" s="110" t="s">
        <v>78</v>
      </c>
      <c r="L14" s="110">
        <v>3.0</v>
      </c>
      <c r="M14" s="37" t="s">
        <v>72</v>
      </c>
      <c r="N14" s="37" t="s">
        <v>72</v>
      </c>
      <c r="O14" s="37" t="s">
        <v>72</v>
      </c>
      <c r="P14" s="37" t="s">
        <v>72</v>
      </c>
      <c r="Q14" s="37" t="s">
        <v>72</v>
      </c>
      <c r="R14" s="37" t="s">
        <v>72</v>
      </c>
      <c r="S14" s="37">
        <v>2.0</v>
      </c>
      <c r="T14" s="37" t="s">
        <v>72</v>
      </c>
      <c r="U14" s="110" t="s">
        <v>78</v>
      </c>
      <c r="V14" s="110">
        <v>3.0</v>
      </c>
      <c r="W14" s="113"/>
      <c r="X14" s="113"/>
      <c r="Y14" s="37">
        <v>5.0</v>
      </c>
      <c r="Z14" s="37"/>
      <c r="AA14" s="113"/>
      <c r="AB14" s="37">
        <v>2.0</v>
      </c>
      <c r="AC14" s="110">
        <v>3.0</v>
      </c>
      <c r="AD14" s="111"/>
      <c r="AE14" s="110" t="s">
        <v>78</v>
      </c>
      <c r="AF14" s="110">
        <v>3.0</v>
      </c>
      <c r="AG14" s="37" t="s">
        <v>72</v>
      </c>
      <c r="AH14" s="37" t="s">
        <v>72</v>
      </c>
      <c r="AI14" s="37" t="s">
        <v>72</v>
      </c>
      <c r="AJ14" s="37" t="s">
        <v>72</v>
      </c>
      <c r="AK14" s="37" t="s">
        <v>72</v>
      </c>
      <c r="AL14" s="37" t="s">
        <v>72</v>
      </c>
      <c r="AM14" s="37" t="s">
        <v>72</v>
      </c>
      <c r="AN14" s="37" t="s">
        <v>72</v>
      </c>
      <c r="AO14" s="110" t="s">
        <v>78</v>
      </c>
      <c r="AP14" s="110">
        <v>3.0</v>
      </c>
      <c r="AQ14" s="37" t="s">
        <v>72</v>
      </c>
      <c r="AR14" s="37" t="s">
        <v>72</v>
      </c>
      <c r="AS14" s="37" t="s">
        <v>72</v>
      </c>
      <c r="AT14" s="37" t="s">
        <v>72</v>
      </c>
      <c r="AU14" s="113"/>
      <c r="AV14" s="37">
        <v>5.0</v>
      </c>
      <c r="AW14" s="37">
        <v>2.0</v>
      </c>
      <c r="AX14" s="37">
        <v>2.0</v>
      </c>
      <c r="AY14" s="110">
        <v>3.0</v>
      </c>
      <c r="AZ14" s="111"/>
      <c r="BA14" s="37" t="s">
        <v>72</v>
      </c>
      <c r="BB14" s="37">
        <v>3.0</v>
      </c>
      <c r="BC14" s="37" t="s">
        <v>72</v>
      </c>
      <c r="BD14" s="37" t="s">
        <v>72</v>
      </c>
      <c r="BE14" s="37" t="s">
        <v>72</v>
      </c>
      <c r="BF14" s="37" t="s">
        <v>72</v>
      </c>
      <c r="BG14" s="37" t="s">
        <v>72</v>
      </c>
      <c r="BH14" s="37" t="s">
        <v>72</v>
      </c>
      <c r="BI14" s="110" t="s">
        <v>78</v>
      </c>
      <c r="BJ14" s="230">
        <v>3.0</v>
      </c>
      <c r="BK14" s="230">
        <v>3.0</v>
      </c>
      <c r="BL14" s="223"/>
      <c r="BM14" s="230">
        <v>3.0</v>
      </c>
      <c r="BN14" s="566"/>
      <c r="BO14" s="230">
        <v>3.0</v>
      </c>
      <c r="BP14" s="566"/>
      <c r="BQ14" s="223"/>
      <c r="BR14" s="114"/>
    </row>
    <row r="15">
      <c r="A15" s="326" t="s">
        <v>106</v>
      </c>
      <c r="B15" s="327" t="s">
        <v>107</v>
      </c>
      <c r="C15" s="328" t="s">
        <v>72</v>
      </c>
      <c r="D15" s="328" t="s">
        <v>72</v>
      </c>
      <c r="E15" s="328" t="s">
        <v>72</v>
      </c>
      <c r="F15" s="328" t="s">
        <v>72</v>
      </c>
      <c r="G15" s="328" t="s">
        <v>72</v>
      </c>
      <c r="H15" s="328" t="s">
        <v>72</v>
      </c>
      <c r="I15" s="328" t="s">
        <v>72</v>
      </c>
      <c r="J15" s="328" t="s">
        <v>72</v>
      </c>
      <c r="K15" s="330" t="s">
        <v>78</v>
      </c>
      <c r="L15" s="331"/>
      <c r="M15" s="328" t="s">
        <v>72</v>
      </c>
      <c r="N15" s="328" t="s">
        <v>72</v>
      </c>
      <c r="O15" s="328" t="s">
        <v>72</v>
      </c>
      <c r="P15" s="328" t="s">
        <v>72</v>
      </c>
      <c r="Q15" s="328" t="s">
        <v>72</v>
      </c>
      <c r="R15" s="328" t="s">
        <v>72</v>
      </c>
      <c r="S15" s="328" t="s">
        <v>72</v>
      </c>
      <c r="T15" s="328" t="s">
        <v>72</v>
      </c>
      <c r="U15" s="330" t="s">
        <v>78</v>
      </c>
      <c r="V15" s="331"/>
      <c r="W15" s="328" t="s">
        <v>72</v>
      </c>
      <c r="X15" s="328" t="s">
        <v>72</v>
      </c>
      <c r="Y15" s="328" t="s">
        <v>72</v>
      </c>
      <c r="Z15" s="328" t="s">
        <v>72</v>
      </c>
      <c r="AA15" s="328" t="s">
        <v>72</v>
      </c>
      <c r="AB15" s="328" t="s">
        <v>72</v>
      </c>
      <c r="AC15" s="330" t="s">
        <v>78</v>
      </c>
      <c r="AD15" s="331"/>
      <c r="AE15" s="330" t="s">
        <v>78</v>
      </c>
      <c r="AF15" s="331"/>
      <c r="AG15" s="328" t="s">
        <v>72</v>
      </c>
      <c r="AH15" s="328" t="s">
        <v>72</v>
      </c>
      <c r="AI15" s="328" t="s">
        <v>72</v>
      </c>
      <c r="AJ15" s="328" t="s">
        <v>72</v>
      </c>
      <c r="AK15" s="328" t="s">
        <v>72</v>
      </c>
      <c r="AL15" s="328" t="s">
        <v>72</v>
      </c>
      <c r="AM15" s="328" t="s">
        <v>72</v>
      </c>
      <c r="AN15" s="328" t="s">
        <v>72</v>
      </c>
      <c r="AO15" s="330" t="s">
        <v>78</v>
      </c>
      <c r="AP15" s="331"/>
      <c r="AQ15" s="328" t="s">
        <v>72</v>
      </c>
      <c r="AR15" s="328" t="s">
        <v>72</v>
      </c>
      <c r="AS15" s="328" t="s">
        <v>72</v>
      </c>
      <c r="AT15" s="328" t="s">
        <v>72</v>
      </c>
      <c r="AU15" s="332" t="s">
        <v>109</v>
      </c>
      <c r="AV15" s="329"/>
      <c r="AW15" s="329"/>
      <c r="AX15" s="329"/>
      <c r="AY15" s="329"/>
      <c r="AZ15" s="329"/>
      <c r="BA15" s="329"/>
      <c r="BB15" s="329"/>
      <c r="BC15" s="329"/>
      <c r="BD15" s="329"/>
      <c r="BE15" s="329"/>
      <c r="BF15" s="329"/>
      <c r="BG15" s="329"/>
      <c r="BH15" s="329"/>
      <c r="BI15" s="329"/>
      <c r="BJ15" s="562"/>
      <c r="BK15" s="563"/>
      <c r="BL15" s="563"/>
      <c r="BM15" s="563"/>
      <c r="BN15" s="563"/>
      <c r="BO15" s="564"/>
      <c r="BP15" s="564"/>
      <c r="BQ15" s="563"/>
      <c r="BR15" s="565"/>
    </row>
    <row r="16">
      <c r="A16" s="326" t="s">
        <v>110</v>
      </c>
      <c r="B16" s="335" t="s">
        <v>111</v>
      </c>
      <c r="C16" s="328" t="s">
        <v>72</v>
      </c>
      <c r="D16" s="328" t="s">
        <v>72</v>
      </c>
      <c r="E16" s="328" t="s">
        <v>72</v>
      </c>
      <c r="F16" s="328" t="s">
        <v>72</v>
      </c>
      <c r="G16" s="328" t="s">
        <v>72</v>
      </c>
      <c r="H16" s="328" t="s">
        <v>72</v>
      </c>
      <c r="I16" s="328" t="s">
        <v>72</v>
      </c>
      <c r="J16" s="328" t="s">
        <v>72</v>
      </c>
      <c r="K16" s="330" t="s">
        <v>78</v>
      </c>
      <c r="L16" s="331"/>
      <c r="M16" s="328" t="s">
        <v>72</v>
      </c>
      <c r="N16" s="328" t="s">
        <v>72</v>
      </c>
      <c r="O16" s="328" t="s">
        <v>72</v>
      </c>
      <c r="P16" s="328" t="s">
        <v>72</v>
      </c>
      <c r="Q16" s="328" t="s">
        <v>72</v>
      </c>
      <c r="R16" s="328" t="s">
        <v>72</v>
      </c>
      <c r="S16" s="328" t="s">
        <v>72</v>
      </c>
      <c r="T16" s="328" t="s">
        <v>72</v>
      </c>
      <c r="U16" s="330" t="s">
        <v>78</v>
      </c>
      <c r="V16" s="331"/>
      <c r="W16" s="328" t="s">
        <v>72</v>
      </c>
      <c r="X16" s="328" t="s">
        <v>72</v>
      </c>
      <c r="Y16" s="328" t="s">
        <v>72</v>
      </c>
      <c r="Z16" s="328" t="s">
        <v>72</v>
      </c>
      <c r="AA16" s="328" t="s">
        <v>72</v>
      </c>
      <c r="AB16" s="328" t="s">
        <v>72</v>
      </c>
      <c r="AC16" s="330" t="s">
        <v>78</v>
      </c>
      <c r="AD16" s="331"/>
      <c r="AE16" s="330" t="s">
        <v>78</v>
      </c>
      <c r="AF16" s="331"/>
      <c r="AG16" s="328" t="s">
        <v>72</v>
      </c>
      <c r="AH16" s="328" t="s">
        <v>72</v>
      </c>
      <c r="AI16" s="328" t="s">
        <v>72</v>
      </c>
      <c r="AJ16" s="328" t="s">
        <v>72</v>
      </c>
      <c r="AK16" s="328" t="s">
        <v>72</v>
      </c>
      <c r="AL16" s="328" t="s">
        <v>72</v>
      </c>
      <c r="AM16" s="328" t="s">
        <v>72</v>
      </c>
      <c r="AN16" s="328" t="s">
        <v>72</v>
      </c>
      <c r="AO16" s="330" t="s">
        <v>78</v>
      </c>
      <c r="AP16" s="331"/>
      <c r="AQ16" s="328" t="s">
        <v>72</v>
      </c>
      <c r="AR16" s="328" t="s">
        <v>72</v>
      </c>
      <c r="AS16" s="328" t="s">
        <v>72</v>
      </c>
      <c r="AT16" s="328" t="s">
        <v>72</v>
      </c>
      <c r="AU16" s="332" t="s">
        <v>112</v>
      </c>
      <c r="AV16" s="329"/>
      <c r="AW16" s="329"/>
      <c r="AX16" s="329"/>
      <c r="AY16" s="329"/>
      <c r="AZ16" s="329"/>
      <c r="BA16" s="329"/>
      <c r="BB16" s="329"/>
      <c r="BC16" s="329"/>
      <c r="BD16" s="329"/>
      <c r="BE16" s="329"/>
      <c r="BF16" s="329"/>
      <c r="BG16" s="329"/>
      <c r="BH16" s="329"/>
      <c r="BI16" s="329"/>
      <c r="BJ16" s="562"/>
      <c r="BK16" s="563"/>
      <c r="BL16" s="563"/>
      <c r="BM16" s="563"/>
      <c r="BN16" s="563"/>
      <c r="BO16" s="564"/>
      <c r="BP16" s="564"/>
      <c r="BQ16" s="563"/>
      <c r="BR16" s="565"/>
    </row>
    <row r="17">
      <c r="A17" s="326" t="s">
        <v>113</v>
      </c>
      <c r="B17" s="327" t="s">
        <v>114</v>
      </c>
      <c r="C17" s="328" t="s">
        <v>72</v>
      </c>
      <c r="D17" s="328" t="s">
        <v>72</v>
      </c>
      <c r="E17" s="328" t="s">
        <v>72</v>
      </c>
      <c r="F17" s="328" t="s">
        <v>72</v>
      </c>
      <c r="G17" s="328" t="s">
        <v>72</v>
      </c>
      <c r="H17" s="328" t="s">
        <v>72</v>
      </c>
      <c r="I17" s="328" t="s">
        <v>72</v>
      </c>
      <c r="J17" s="328" t="s">
        <v>72</v>
      </c>
      <c r="K17" s="330" t="s">
        <v>78</v>
      </c>
      <c r="L17" s="331"/>
      <c r="M17" s="328" t="s">
        <v>72</v>
      </c>
      <c r="N17" s="328" t="s">
        <v>72</v>
      </c>
      <c r="O17" s="328" t="s">
        <v>72</v>
      </c>
      <c r="P17" s="328" t="s">
        <v>72</v>
      </c>
      <c r="Q17" s="328" t="s">
        <v>72</v>
      </c>
      <c r="R17" s="328" t="s">
        <v>72</v>
      </c>
      <c r="S17" s="328" t="s">
        <v>72</v>
      </c>
      <c r="T17" s="328" t="s">
        <v>72</v>
      </c>
      <c r="U17" s="330" t="s">
        <v>78</v>
      </c>
      <c r="V17" s="331"/>
      <c r="W17" s="328" t="s">
        <v>72</v>
      </c>
      <c r="X17" s="328" t="s">
        <v>72</v>
      </c>
      <c r="Y17" s="328" t="s">
        <v>72</v>
      </c>
      <c r="Z17" s="328" t="s">
        <v>72</v>
      </c>
      <c r="AA17" s="328" t="s">
        <v>72</v>
      </c>
      <c r="AB17" s="328" t="s">
        <v>72</v>
      </c>
      <c r="AC17" s="330" t="s">
        <v>78</v>
      </c>
      <c r="AD17" s="331"/>
      <c r="AE17" s="330" t="s">
        <v>78</v>
      </c>
      <c r="AF17" s="331"/>
      <c r="AG17" s="328" t="s">
        <v>72</v>
      </c>
      <c r="AH17" s="328" t="s">
        <v>72</v>
      </c>
      <c r="AI17" s="328" t="s">
        <v>72</v>
      </c>
      <c r="AJ17" s="328" t="s">
        <v>72</v>
      </c>
      <c r="AK17" s="328" t="s">
        <v>72</v>
      </c>
      <c r="AL17" s="328" t="s">
        <v>72</v>
      </c>
      <c r="AM17" s="328" t="s">
        <v>72</v>
      </c>
      <c r="AN17" s="328" t="s">
        <v>72</v>
      </c>
      <c r="AO17" s="330" t="s">
        <v>78</v>
      </c>
      <c r="AP17" s="331"/>
      <c r="AQ17" s="328" t="s">
        <v>72</v>
      </c>
      <c r="AR17" s="328" t="s">
        <v>72</v>
      </c>
      <c r="AS17" s="328" t="s">
        <v>72</v>
      </c>
      <c r="AT17" s="328" t="s">
        <v>72</v>
      </c>
      <c r="AU17" s="332" t="s">
        <v>73</v>
      </c>
      <c r="AV17" s="329"/>
      <c r="AW17" s="329"/>
      <c r="AX17" s="329"/>
      <c r="AY17" s="329"/>
      <c r="AZ17" s="329"/>
      <c r="BA17" s="329"/>
      <c r="BB17" s="329"/>
      <c r="BC17" s="329"/>
      <c r="BD17" s="329"/>
      <c r="BE17" s="329"/>
      <c r="BF17" s="329"/>
      <c r="BG17" s="329"/>
      <c r="BH17" s="329"/>
      <c r="BI17" s="329"/>
      <c r="BJ17" s="562"/>
      <c r="BK17" s="563"/>
      <c r="BL17" s="563"/>
      <c r="BM17" s="563"/>
      <c r="BN17" s="563"/>
      <c r="BO17" s="564"/>
      <c r="BP17" s="564"/>
      <c r="BQ17" s="563"/>
      <c r="BR17" s="565"/>
    </row>
    <row r="18">
      <c r="A18" s="326" t="s">
        <v>118</v>
      </c>
      <c r="B18" s="327" t="s">
        <v>119</v>
      </c>
      <c r="C18" s="328" t="s">
        <v>72</v>
      </c>
      <c r="D18" s="329"/>
      <c r="E18" s="328" t="s">
        <v>72</v>
      </c>
      <c r="F18" s="328" t="s">
        <v>72</v>
      </c>
      <c r="G18" s="328" t="s">
        <v>72</v>
      </c>
      <c r="H18" s="328" t="s">
        <v>72</v>
      </c>
      <c r="I18" s="328" t="s">
        <v>72</v>
      </c>
      <c r="J18" s="328" t="s">
        <v>72</v>
      </c>
      <c r="K18" s="330" t="s">
        <v>78</v>
      </c>
      <c r="L18" s="331"/>
      <c r="M18" s="328" t="s">
        <v>72</v>
      </c>
      <c r="N18" s="328" t="s">
        <v>72</v>
      </c>
      <c r="O18" s="328" t="s">
        <v>72</v>
      </c>
      <c r="P18" s="328" t="s">
        <v>72</v>
      </c>
      <c r="Q18" s="328" t="s">
        <v>72</v>
      </c>
      <c r="R18" s="328" t="s">
        <v>72</v>
      </c>
      <c r="S18" s="328" t="s">
        <v>72</v>
      </c>
      <c r="T18" s="328" t="s">
        <v>72</v>
      </c>
      <c r="U18" s="330" t="s">
        <v>78</v>
      </c>
      <c r="V18" s="331"/>
      <c r="W18" s="328" t="s">
        <v>72</v>
      </c>
      <c r="X18" s="328" t="s">
        <v>72</v>
      </c>
      <c r="Y18" s="328" t="s">
        <v>72</v>
      </c>
      <c r="Z18" s="328" t="s">
        <v>72</v>
      </c>
      <c r="AA18" s="328" t="s">
        <v>72</v>
      </c>
      <c r="AB18" s="328" t="s">
        <v>72</v>
      </c>
      <c r="AC18" s="330" t="s">
        <v>78</v>
      </c>
      <c r="AD18" s="331"/>
      <c r="AE18" s="330" t="s">
        <v>78</v>
      </c>
      <c r="AF18" s="331"/>
      <c r="AG18" s="328" t="s">
        <v>72</v>
      </c>
      <c r="AH18" s="328" t="s">
        <v>72</v>
      </c>
      <c r="AI18" s="328" t="s">
        <v>72</v>
      </c>
      <c r="AJ18" s="328" t="s">
        <v>72</v>
      </c>
      <c r="AK18" s="328" t="s">
        <v>72</v>
      </c>
      <c r="AL18" s="328" t="s">
        <v>72</v>
      </c>
      <c r="AM18" s="328" t="s">
        <v>72</v>
      </c>
      <c r="AN18" s="328" t="s">
        <v>72</v>
      </c>
      <c r="AO18" s="330" t="s">
        <v>78</v>
      </c>
      <c r="AP18" s="331"/>
      <c r="AQ18" s="328" t="s">
        <v>72</v>
      </c>
      <c r="AR18" s="328" t="s">
        <v>72</v>
      </c>
      <c r="AS18" s="328" t="s">
        <v>72</v>
      </c>
      <c r="AT18" s="328" t="s">
        <v>72</v>
      </c>
      <c r="AU18" s="332" t="s">
        <v>120</v>
      </c>
      <c r="AV18" s="328"/>
      <c r="AW18" s="328"/>
      <c r="AX18" s="329"/>
      <c r="AY18" s="329"/>
      <c r="AZ18" s="329"/>
      <c r="BA18" s="329"/>
      <c r="BB18" s="329"/>
      <c r="BC18" s="329"/>
      <c r="BD18" s="329"/>
      <c r="BE18" s="329"/>
      <c r="BF18" s="329"/>
      <c r="BG18" s="329"/>
      <c r="BH18" s="329"/>
      <c r="BI18" s="329"/>
      <c r="BJ18" s="562"/>
      <c r="BK18" s="563"/>
      <c r="BL18" s="563"/>
      <c r="BM18" s="563"/>
      <c r="BN18" s="563"/>
      <c r="BO18" s="564"/>
      <c r="BP18" s="564"/>
      <c r="BQ18" s="563"/>
      <c r="BR18" s="565"/>
    </row>
    <row r="19">
      <c r="A19" s="326" t="s">
        <v>122</v>
      </c>
      <c r="B19" s="335" t="s">
        <v>123</v>
      </c>
      <c r="C19" s="328" t="s">
        <v>72</v>
      </c>
      <c r="D19" s="328" t="s">
        <v>72</v>
      </c>
      <c r="E19" s="328" t="s">
        <v>72</v>
      </c>
      <c r="F19" s="328" t="s">
        <v>72</v>
      </c>
      <c r="G19" s="328" t="s">
        <v>72</v>
      </c>
      <c r="H19" s="328" t="s">
        <v>72</v>
      </c>
      <c r="I19" s="328" t="s">
        <v>72</v>
      </c>
      <c r="J19" s="328" t="s">
        <v>72</v>
      </c>
      <c r="K19" s="330" t="s">
        <v>78</v>
      </c>
      <c r="L19" s="331"/>
      <c r="M19" s="328" t="s">
        <v>72</v>
      </c>
      <c r="N19" s="328" t="s">
        <v>72</v>
      </c>
      <c r="O19" s="328" t="s">
        <v>72</v>
      </c>
      <c r="P19" s="328" t="s">
        <v>72</v>
      </c>
      <c r="Q19" s="328" t="s">
        <v>72</v>
      </c>
      <c r="R19" s="328" t="s">
        <v>72</v>
      </c>
      <c r="S19" s="328" t="s">
        <v>72</v>
      </c>
      <c r="T19" s="328" t="s">
        <v>72</v>
      </c>
      <c r="U19" s="330" t="s">
        <v>78</v>
      </c>
      <c r="V19" s="331"/>
      <c r="W19" s="328" t="s">
        <v>72</v>
      </c>
      <c r="X19" s="328" t="s">
        <v>72</v>
      </c>
      <c r="Y19" s="328" t="s">
        <v>72</v>
      </c>
      <c r="Z19" s="328" t="s">
        <v>72</v>
      </c>
      <c r="AA19" s="328" t="s">
        <v>72</v>
      </c>
      <c r="AB19" s="328" t="s">
        <v>72</v>
      </c>
      <c r="AC19" s="330" t="s">
        <v>78</v>
      </c>
      <c r="AD19" s="331"/>
      <c r="AE19" s="330" t="s">
        <v>78</v>
      </c>
      <c r="AF19" s="331"/>
      <c r="AG19" s="328" t="s">
        <v>72</v>
      </c>
      <c r="AH19" s="328" t="s">
        <v>72</v>
      </c>
      <c r="AI19" s="328" t="s">
        <v>72</v>
      </c>
      <c r="AJ19" s="328" t="s">
        <v>72</v>
      </c>
      <c r="AK19" s="328" t="s">
        <v>72</v>
      </c>
      <c r="AL19" s="328" t="s">
        <v>72</v>
      </c>
      <c r="AM19" s="328" t="s">
        <v>72</v>
      </c>
      <c r="AN19" s="328" t="s">
        <v>72</v>
      </c>
      <c r="AO19" s="330" t="s">
        <v>78</v>
      </c>
      <c r="AP19" s="331"/>
      <c r="AQ19" s="328" t="s">
        <v>72</v>
      </c>
      <c r="AR19" s="328" t="s">
        <v>72</v>
      </c>
      <c r="AS19" s="328" t="s">
        <v>72</v>
      </c>
      <c r="AT19" s="328" t="s">
        <v>72</v>
      </c>
      <c r="AU19" s="332" t="s">
        <v>109</v>
      </c>
      <c r="AV19" s="329"/>
      <c r="AW19" s="329"/>
      <c r="AX19" s="329"/>
      <c r="AY19" s="329"/>
      <c r="AZ19" s="329"/>
      <c r="BA19" s="329"/>
      <c r="BB19" s="329"/>
      <c r="BC19" s="329"/>
      <c r="BD19" s="329"/>
      <c r="BE19" s="329"/>
      <c r="BF19" s="329"/>
      <c r="BG19" s="329"/>
      <c r="BH19" s="329"/>
      <c r="BI19" s="329"/>
      <c r="BJ19" s="562"/>
      <c r="BK19" s="563"/>
      <c r="BL19" s="563"/>
      <c r="BM19" s="563"/>
      <c r="BN19" s="563"/>
      <c r="BO19" s="564"/>
      <c r="BP19" s="564"/>
      <c r="BQ19" s="563"/>
      <c r="BR19" s="565"/>
    </row>
    <row r="20">
      <c r="A20" s="109" t="s">
        <v>126</v>
      </c>
      <c r="B20" s="36" t="s">
        <v>102</v>
      </c>
      <c r="C20" s="113"/>
      <c r="D20" s="113"/>
      <c r="E20" s="37" t="s">
        <v>72</v>
      </c>
      <c r="F20" s="37" t="s">
        <v>72</v>
      </c>
      <c r="G20" s="37" t="s">
        <v>72</v>
      </c>
      <c r="H20" s="37" t="s">
        <v>72</v>
      </c>
      <c r="I20" s="37" t="s">
        <v>72</v>
      </c>
      <c r="J20" s="113"/>
      <c r="K20" s="110" t="s">
        <v>78</v>
      </c>
      <c r="L20" s="110">
        <v>3.0</v>
      </c>
      <c r="M20" s="37">
        <v>2.0</v>
      </c>
      <c r="N20" s="37" t="s">
        <v>72</v>
      </c>
      <c r="O20" s="37" t="s">
        <v>72</v>
      </c>
      <c r="P20" s="37" t="s">
        <v>72</v>
      </c>
      <c r="Q20" s="37" t="s">
        <v>72</v>
      </c>
      <c r="R20" s="37" t="s">
        <v>72</v>
      </c>
      <c r="S20" s="37" t="s">
        <v>72</v>
      </c>
      <c r="T20" s="37" t="s">
        <v>72</v>
      </c>
      <c r="U20" s="110" t="s">
        <v>78</v>
      </c>
      <c r="V20" s="110">
        <v>3.0</v>
      </c>
      <c r="W20" s="113"/>
      <c r="X20" s="37" t="s">
        <v>72</v>
      </c>
      <c r="Y20" s="37">
        <v>3.0</v>
      </c>
      <c r="Z20" s="37" t="s">
        <v>72</v>
      </c>
      <c r="AA20" s="113"/>
      <c r="AB20" s="37">
        <v>2.0</v>
      </c>
      <c r="AC20" s="110">
        <v>3.0</v>
      </c>
      <c r="AD20" s="111"/>
      <c r="AE20" s="110" t="s">
        <v>78</v>
      </c>
      <c r="AF20" s="110">
        <v>3.0</v>
      </c>
      <c r="AG20" s="37" t="s">
        <v>72</v>
      </c>
      <c r="AH20" s="37" t="s">
        <v>72</v>
      </c>
      <c r="AI20" s="37" t="s">
        <v>72</v>
      </c>
      <c r="AJ20" s="37" t="s">
        <v>72</v>
      </c>
      <c r="AK20" s="37" t="s">
        <v>72</v>
      </c>
      <c r="AL20" s="37" t="s">
        <v>72</v>
      </c>
      <c r="AM20" s="37" t="s">
        <v>72</v>
      </c>
      <c r="AN20" s="37" t="s">
        <v>72</v>
      </c>
      <c r="AO20" s="110" t="s">
        <v>78</v>
      </c>
      <c r="AP20" s="110">
        <v>3.0</v>
      </c>
      <c r="AQ20" s="37" t="s">
        <v>72</v>
      </c>
      <c r="AR20" s="37" t="s">
        <v>72</v>
      </c>
      <c r="AS20" s="37" t="s">
        <v>72</v>
      </c>
      <c r="AT20" s="37" t="s">
        <v>72</v>
      </c>
      <c r="AU20" s="37" t="s">
        <v>72</v>
      </c>
      <c r="AV20" s="37" t="s">
        <v>72</v>
      </c>
      <c r="AW20" s="37" t="s">
        <v>72</v>
      </c>
      <c r="AX20" s="37" t="s">
        <v>72</v>
      </c>
      <c r="AY20" s="110" t="s">
        <v>78</v>
      </c>
      <c r="AZ20" s="110">
        <v>3.0</v>
      </c>
      <c r="BA20" s="37" t="s">
        <v>72</v>
      </c>
      <c r="BB20" s="37" t="s">
        <v>72</v>
      </c>
      <c r="BC20" s="37" t="s">
        <v>72</v>
      </c>
      <c r="BD20" s="37" t="s">
        <v>72</v>
      </c>
      <c r="BE20" s="37" t="s">
        <v>72</v>
      </c>
      <c r="BF20" s="37" t="s">
        <v>72</v>
      </c>
      <c r="BG20" s="37" t="s">
        <v>72</v>
      </c>
      <c r="BH20" s="37"/>
      <c r="BI20" s="110" t="s">
        <v>78</v>
      </c>
      <c r="BJ20" s="230">
        <v>3.0</v>
      </c>
      <c r="BK20" s="230">
        <v>3.0</v>
      </c>
      <c r="BL20" s="566"/>
      <c r="BM20" s="230">
        <v>3.0</v>
      </c>
      <c r="BN20" s="566"/>
      <c r="BO20" s="230">
        <v>3.0</v>
      </c>
      <c r="BP20" s="566"/>
      <c r="BQ20" s="566"/>
      <c r="BR20" s="114"/>
    </row>
    <row r="21">
      <c r="A21" s="109" t="s">
        <v>128</v>
      </c>
      <c r="B21" s="36" t="s">
        <v>108</v>
      </c>
      <c r="C21" s="113"/>
      <c r="D21" s="113"/>
      <c r="E21" s="37">
        <v>2.0</v>
      </c>
      <c r="F21" s="37" t="s">
        <v>72</v>
      </c>
      <c r="G21" s="37" t="s">
        <v>72</v>
      </c>
      <c r="H21" s="37" t="s">
        <v>72</v>
      </c>
      <c r="I21" s="37" t="s">
        <v>72</v>
      </c>
      <c r="J21" s="113"/>
      <c r="K21" s="110" t="s">
        <v>78</v>
      </c>
      <c r="L21" s="110">
        <v>3.0</v>
      </c>
      <c r="M21" s="37">
        <v>3.0</v>
      </c>
      <c r="N21" s="113"/>
      <c r="O21" s="37" t="s">
        <v>72</v>
      </c>
      <c r="P21" s="113"/>
      <c r="Q21" s="37">
        <v>3.0</v>
      </c>
      <c r="R21" s="37" t="s">
        <v>72</v>
      </c>
      <c r="S21" s="37" t="s">
        <v>72</v>
      </c>
      <c r="T21" s="37" t="s">
        <v>72</v>
      </c>
      <c r="U21" s="110">
        <v>3.0</v>
      </c>
      <c r="V21" s="111"/>
      <c r="W21" s="113"/>
      <c r="X21" s="113"/>
      <c r="Y21" s="37" t="s">
        <v>72</v>
      </c>
      <c r="Z21" s="37" t="s">
        <v>72</v>
      </c>
      <c r="AA21" s="113"/>
      <c r="AB21" s="37">
        <v>3.0</v>
      </c>
      <c r="AC21" s="110" t="s">
        <v>78</v>
      </c>
      <c r="AD21" s="110">
        <v>3.0</v>
      </c>
      <c r="AE21" s="110" t="s">
        <v>78</v>
      </c>
      <c r="AF21" s="110">
        <v>3.0</v>
      </c>
      <c r="AG21" s="113"/>
      <c r="AH21" s="37"/>
      <c r="AI21" s="37" t="s">
        <v>72</v>
      </c>
      <c r="AJ21" s="113"/>
      <c r="AK21" s="37" t="s">
        <v>72</v>
      </c>
      <c r="AL21" s="113"/>
      <c r="AM21" s="37" t="s">
        <v>72</v>
      </c>
      <c r="AN21" s="113"/>
      <c r="AO21" s="110" t="s">
        <v>78</v>
      </c>
      <c r="AP21" s="110">
        <v>3.0</v>
      </c>
      <c r="AQ21" s="37" t="s">
        <v>72</v>
      </c>
      <c r="AR21" s="37" t="s">
        <v>72</v>
      </c>
      <c r="AS21" s="37" t="s">
        <v>72</v>
      </c>
      <c r="AT21" s="37" t="s">
        <v>72</v>
      </c>
      <c r="AU21" s="37"/>
      <c r="AV21" s="37" t="s">
        <v>72</v>
      </c>
      <c r="AW21" s="37">
        <v>2.0</v>
      </c>
      <c r="AX21" s="37">
        <v>2.0</v>
      </c>
      <c r="AY21" s="110" t="s">
        <v>78</v>
      </c>
      <c r="AZ21" s="110">
        <v>3.0</v>
      </c>
      <c r="BA21" s="37">
        <v>4.0</v>
      </c>
      <c r="BB21" s="37">
        <v>3.0</v>
      </c>
      <c r="BC21" s="113"/>
      <c r="BD21" s="37">
        <v>2.0</v>
      </c>
      <c r="BE21" s="37">
        <v>3.0</v>
      </c>
      <c r="BF21" s="37">
        <v>4.0</v>
      </c>
      <c r="BG21" s="37" t="s">
        <v>72</v>
      </c>
      <c r="BH21" s="37" t="s">
        <v>72</v>
      </c>
      <c r="BI21" s="110">
        <v>3.0</v>
      </c>
      <c r="BJ21" s="569"/>
      <c r="BK21" s="230">
        <v>3.0</v>
      </c>
      <c r="BL21" s="566"/>
      <c r="BM21" s="230">
        <v>3.0</v>
      </c>
      <c r="BN21" s="566"/>
      <c r="BO21" s="230">
        <v>4.0</v>
      </c>
      <c r="BP21" s="566"/>
      <c r="BQ21" s="566"/>
      <c r="BR21" s="114"/>
    </row>
    <row r="22">
      <c r="A22" s="109" t="s">
        <v>131</v>
      </c>
      <c r="B22" s="36" t="s">
        <v>115</v>
      </c>
      <c r="C22" s="113"/>
      <c r="D22" s="113"/>
      <c r="E22" s="37">
        <v>2.0</v>
      </c>
      <c r="F22" s="37" t="s">
        <v>72</v>
      </c>
      <c r="G22" s="37"/>
      <c r="H22" s="37" t="s">
        <v>72</v>
      </c>
      <c r="I22" s="37" t="s">
        <v>72</v>
      </c>
      <c r="J22" s="113"/>
      <c r="K22" s="110" t="s">
        <v>78</v>
      </c>
      <c r="L22" s="110">
        <v>3.0</v>
      </c>
      <c r="M22" s="37" t="s">
        <v>72</v>
      </c>
      <c r="N22" s="37" t="s">
        <v>72</v>
      </c>
      <c r="O22" s="113"/>
      <c r="P22" s="37" t="s">
        <v>72</v>
      </c>
      <c r="Q22" s="37" t="s">
        <v>72</v>
      </c>
      <c r="R22" s="113"/>
      <c r="S22" s="37" t="s">
        <v>72</v>
      </c>
      <c r="T22" s="37" t="s">
        <v>72</v>
      </c>
      <c r="U22" s="110" t="s">
        <v>78</v>
      </c>
      <c r="V22" s="110">
        <v>3.0</v>
      </c>
      <c r="W22" s="37" t="s">
        <v>72</v>
      </c>
      <c r="X22" s="113"/>
      <c r="Y22" s="37" t="s">
        <v>72</v>
      </c>
      <c r="Z22" s="37"/>
      <c r="AA22" s="37" t="s">
        <v>72</v>
      </c>
      <c r="AB22" s="37">
        <v>4.0</v>
      </c>
      <c r="AC22" s="110" t="s">
        <v>78</v>
      </c>
      <c r="AD22" s="110">
        <v>4.0</v>
      </c>
      <c r="AE22" s="110" t="s">
        <v>78</v>
      </c>
      <c r="AF22" s="110">
        <v>3.0</v>
      </c>
      <c r="AG22" s="113"/>
      <c r="AH22" s="37" t="s">
        <v>72</v>
      </c>
      <c r="AI22" s="37">
        <v>4.0</v>
      </c>
      <c r="AJ22" s="37" t="s">
        <v>72</v>
      </c>
      <c r="AK22" s="37">
        <v>5.0</v>
      </c>
      <c r="AL22" s="37" t="s">
        <v>72</v>
      </c>
      <c r="AM22" s="37"/>
      <c r="AN22" s="113"/>
      <c r="AO22" s="110">
        <v>4.0</v>
      </c>
      <c r="AP22" s="111"/>
      <c r="AQ22" s="37"/>
      <c r="AR22" s="37">
        <v>5.0</v>
      </c>
      <c r="AS22" s="37">
        <v>4.0</v>
      </c>
      <c r="AT22" s="113"/>
      <c r="AU22" s="113"/>
      <c r="AV22" s="37">
        <v>5.0</v>
      </c>
      <c r="AW22" s="37">
        <v>3.0</v>
      </c>
      <c r="AX22" s="37">
        <v>5.0</v>
      </c>
      <c r="AY22" s="110">
        <v>4.0</v>
      </c>
      <c r="AZ22" s="111"/>
      <c r="BA22" s="37" t="s">
        <v>72</v>
      </c>
      <c r="BB22" s="37">
        <v>3.0</v>
      </c>
      <c r="BC22" s="37">
        <v>4.0</v>
      </c>
      <c r="BD22" s="37">
        <v>3.0</v>
      </c>
      <c r="BE22" s="37" t="s">
        <v>72</v>
      </c>
      <c r="BF22" s="37">
        <v>5.0</v>
      </c>
      <c r="BG22" s="37" t="s">
        <v>72</v>
      </c>
      <c r="BH22" s="37"/>
      <c r="BI22" s="110">
        <v>4.0</v>
      </c>
      <c r="BJ22" s="569"/>
      <c r="BK22" s="230">
        <v>4.0</v>
      </c>
      <c r="BL22" s="566"/>
      <c r="BM22" s="230">
        <v>5.0</v>
      </c>
      <c r="BN22" s="566"/>
      <c r="BO22" s="230">
        <v>5.0</v>
      </c>
      <c r="BP22" s="566"/>
      <c r="BQ22" s="566"/>
      <c r="BR22" s="114"/>
    </row>
    <row r="23">
      <c r="A23" s="68">
        <v>20.0</v>
      </c>
      <c r="B23" s="36" t="s">
        <v>121</v>
      </c>
      <c r="C23" s="113"/>
      <c r="D23" s="113"/>
      <c r="E23" s="37"/>
      <c r="F23" s="37"/>
      <c r="G23" s="37"/>
      <c r="H23" s="37"/>
      <c r="I23" s="37"/>
      <c r="J23" s="113"/>
      <c r="K23" s="110"/>
      <c r="L23" s="111"/>
      <c r="M23" s="37"/>
      <c r="N23" s="37"/>
      <c r="O23" s="113"/>
      <c r="P23" s="37"/>
      <c r="Q23" s="37"/>
      <c r="R23" s="113"/>
      <c r="S23" s="37"/>
      <c r="T23" s="37"/>
      <c r="U23" s="290"/>
      <c r="V23" s="292"/>
      <c r="W23" s="291"/>
      <c r="X23" s="114"/>
      <c r="Y23" s="291"/>
      <c r="Z23" s="291"/>
      <c r="AA23" s="291"/>
      <c r="AB23" s="291"/>
      <c r="AC23" s="290"/>
      <c r="AD23" s="292"/>
      <c r="AE23" s="290"/>
      <c r="AF23" s="292"/>
      <c r="AG23" s="291" t="s">
        <v>72</v>
      </c>
      <c r="AH23" s="291" t="s">
        <v>72</v>
      </c>
      <c r="AI23" s="291" t="s">
        <v>72</v>
      </c>
      <c r="AJ23" s="291" t="s">
        <v>72</v>
      </c>
      <c r="AK23" s="291" t="s">
        <v>72</v>
      </c>
      <c r="AL23" s="291" t="s">
        <v>72</v>
      </c>
      <c r="AM23" s="291" t="s">
        <v>72</v>
      </c>
      <c r="AN23" s="291" t="s">
        <v>72</v>
      </c>
      <c r="AO23" s="290" t="s">
        <v>78</v>
      </c>
      <c r="AP23" s="292"/>
      <c r="AQ23" s="291" t="s">
        <v>72</v>
      </c>
      <c r="AR23" s="291" t="s">
        <v>72</v>
      </c>
      <c r="AS23" s="291" t="s">
        <v>72</v>
      </c>
      <c r="AT23" s="291" t="s">
        <v>72</v>
      </c>
      <c r="AU23" s="291" t="s">
        <v>72</v>
      </c>
      <c r="AV23" s="291" t="s">
        <v>72</v>
      </c>
      <c r="AW23" s="291" t="s">
        <v>72</v>
      </c>
      <c r="AX23" s="291" t="s">
        <v>72</v>
      </c>
      <c r="AY23" s="290" t="s">
        <v>78</v>
      </c>
      <c r="AZ23" s="292"/>
      <c r="BA23" s="291" t="s">
        <v>72</v>
      </c>
      <c r="BB23" s="291" t="s">
        <v>72</v>
      </c>
      <c r="BC23" s="291" t="s">
        <v>72</v>
      </c>
      <c r="BD23" s="291" t="s">
        <v>72</v>
      </c>
      <c r="BE23" s="291" t="s">
        <v>72</v>
      </c>
      <c r="BF23" s="291" t="s">
        <v>72</v>
      </c>
      <c r="BG23" s="291" t="s">
        <v>72</v>
      </c>
      <c r="BH23" s="291" t="s">
        <v>72</v>
      </c>
      <c r="BI23" s="290" t="s">
        <v>78</v>
      </c>
      <c r="BJ23" s="590"/>
      <c r="BK23" s="592" t="s">
        <v>78</v>
      </c>
      <c r="BL23" s="590"/>
      <c r="BM23" s="593"/>
      <c r="BN23" s="593"/>
      <c r="BO23" s="593"/>
      <c r="BP23" s="593"/>
      <c r="BQ23" s="593"/>
      <c r="BR23" s="114"/>
    </row>
    <row r="24">
      <c r="A24" s="143" t="s">
        <v>37</v>
      </c>
      <c r="B24" s="143" t="s">
        <v>132</v>
      </c>
      <c r="C24" s="144" t="s">
        <v>133</v>
      </c>
      <c r="D24" s="146" t="s">
        <v>134</v>
      </c>
      <c r="E24" s="20"/>
      <c r="F24" s="20"/>
      <c r="G24" s="20"/>
      <c r="H24" s="20"/>
      <c r="I24" s="20"/>
      <c r="J24" s="20"/>
      <c r="K24" s="20"/>
      <c r="L24" s="23"/>
      <c r="M24" s="146" t="s">
        <v>135</v>
      </c>
      <c r="N24" s="20"/>
      <c r="O24" s="20"/>
      <c r="P24" s="20"/>
      <c r="Q24" s="20"/>
      <c r="R24" s="20"/>
      <c r="S24" s="20"/>
      <c r="T24" s="23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1"/>
      <c r="BK24" s="11"/>
      <c r="BL24" s="11"/>
      <c r="BM24" s="11"/>
      <c r="BN24" s="11"/>
      <c r="BO24" s="11"/>
      <c r="BP24" s="11"/>
      <c r="BQ24" s="11"/>
      <c r="BR24" s="12"/>
    </row>
    <row r="25">
      <c r="A25" s="149">
        <v>1.0</v>
      </c>
      <c r="B25" s="150">
        <v>45944.0</v>
      </c>
      <c r="C25" s="151">
        <v>2.0</v>
      </c>
      <c r="D25" s="152" t="s">
        <v>622</v>
      </c>
      <c r="E25" s="154"/>
      <c r="F25" s="154"/>
      <c r="G25" s="154"/>
      <c r="H25" s="154"/>
      <c r="I25" s="154"/>
      <c r="J25" s="154"/>
      <c r="K25" s="154"/>
      <c r="L25" s="155"/>
      <c r="M25" s="156"/>
      <c r="N25" s="154"/>
      <c r="O25" s="154"/>
      <c r="P25" s="154"/>
      <c r="Q25" s="154"/>
      <c r="R25" s="154"/>
      <c r="S25" s="154"/>
      <c r="T25" s="155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1"/>
      <c r="BK25" s="11"/>
      <c r="BL25" s="11"/>
      <c r="BM25" s="11"/>
      <c r="BN25" s="11"/>
      <c r="BO25" s="11"/>
      <c r="BP25" s="11"/>
      <c r="BQ25" s="11"/>
      <c r="BR25" s="12"/>
    </row>
    <row r="26">
      <c r="A26" s="149">
        <v>2.0</v>
      </c>
      <c r="B26" s="150">
        <v>45945.0</v>
      </c>
      <c r="C26" s="151">
        <v>2.0</v>
      </c>
      <c r="D26" s="157" t="s">
        <v>626</v>
      </c>
      <c r="E26" s="159"/>
      <c r="F26" s="159"/>
      <c r="G26" s="159"/>
      <c r="H26" s="159"/>
      <c r="I26" s="159"/>
      <c r="J26" s="159"/>
      <c r="K26" s="159"/>
      <c r="L26" s="160"/>
      <c r="M26" s="161"/>
      <c r="N26" s="159"/>
      <c r="O26" s="159"/>
      <c r="P26" s="159"/>
      <c r="Q26" s="159"/>
      <c r="R26" s="159"/>
      <c r="S26" s="159"/>
      <c r="T26" s="160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1"/>
      <c r="BK26" s="11"/>
      <c r="BL26" s="11"/>
      <c r="BM26" s="11"/>
      <c r="BN26" s="11"/>
      <c r="BO26" s="11"/>
      <c r="BP26" s="11"/>
      <c r="BQ26" s="11"/>
      <c r="BR26" s="12"/>
    </row>
    <row r="27">
      <c r="A27" s="149">
        <v>3.0</v>
      </c>
      <c r="B27" s="150">
        <v>45951.0</v>
      </c>
      <c r="C27" s="151">
        <v>2.0</v>
      </c>
      <c r="D27" s="157" t="s">
        <v>629</v>
      </c>
      <c r="E27" s="159"/>
      <c r="F27" s="159"/>
      <c r="G27" s="159"/>
      <c r="H27" s="159"/>
      <c r="I27" s="159"/>
      <c r="J27" s="159"/>
      <c r="K27" s="159"/>
      <c r="L27" s="160"/>
      <c r="M27" s="161"/>
      <c r="N27" s="159"/>
      <c r="O27" s="159"/>
      <c r="P27" s="159"/>
      <c r="Q27" s="159"/>
      <c r="R27" s="159"/>
      <c r="S27" s="159"/>
      <c r="T27" s="160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1"/>
      <c r="BK27" s="11"/>
      <c r="BL27" s="11"/>
      <c r="BM27" s="11"/>
      <c r="BN27" s="11"/>
      <c r="BO27" s="11"/>
      <c r="BP27" s="11"/>
      <c r="BQ27" s="11"/>
      <c r="BR27" s="12"/>
    </row>
    <row r="28">
      <c r="A28" s="149">
        <v>4.0</v>
      </c>
      <c r="B28" s="150">
        <v>45952.0</v>
      </c>
      <c r="C28" s="151">
        <v>2.0</v>
      </c>
      <c r="D28" s="157" t="s">
        <v>631</v>
      </c>
      <c r="E28" s="159"/>
      <c r="F28" s="159"/>
      <c r="G28" s="159"/>
      <c r="H28" s="159"/>
      <c r="I28" s="159"/>
      <c r="J28" s="159"/>
      <c r="K28" s="159"/>
      <c r="L28" s="160"/>
      <c r="M28" s="161"/>
      <c r="N28" s="159"/>
      <c r="O28" s="159"/>
      <c r="P28" s="159"/>
      <c r="Q28" s="159"/>
      <c r="R28" s="159"/>
      <c r="S28" s="159"/>
      <c r="T28" s="160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1"/>
      <c r="BK28" s="11"/>
      <c r="BL28" s="11"/>
      <c r="BM28" s="11"/>
      <c r="BN28" s="11"/>
      <c r="BO28" s="11"/>
      <c r="BP28" s="11"/>
      <c r="BQ28" s="11"/>
      <c r="BR28" s="12"/>
    </row>
    <row r="29">
      <c r="A29" s="149">
        <v>5.0</v>
      </c>
      <c r="B29" s="150">
        <v>45958.0</v>
      </c>
      <c r="C29" s="151">
        <v>2.0</v>
      </c>
      <c r="D29" s="157" t="s">
        <v>634</v>
      </c>
      <c r="E29" s="159"/>
      <c r="F29" s="159"/>
      <c r="G29" s="159"/>
      <c r="H29" s="159"/>
      <c r="I29" s="159"/>
      <c r="J29" s="159"/>
      <c r="K29" s="159"/>
      <c r="L29" s="160"/>
      <c r="M29" s="161"/>
      <c r="N29" s="159"/>
      <c r="O29" s="159"/>
      <c r="P29" s="159"/>
      <c r="Q29" s="159"/>
      <c r="R29" s="159"/>
      <c r="S29" s="159"/>
      <c r="T29" s="160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1"/>
      <c r="BK29" s="11"/>
      <c r="BL29" s="11"/>
      <c r="BM29" s="11"/>
      <c r="BN29" s="11"/>
      <c r="BO29" s="11"/>
      <c r="BP29" s="11"/>
      <c r="BQ29" s="11"/>
      <c r="BR29" s="12"/>
    </row>
    <row r="30">
      <c r="A30" s="149">
        <v>6.0</v>
      </c>
      <c r="B30" s="150">
        <v>45959.0</v>
      </c>
      <c r="C30" s="5">
        <v>2.0</v>
      </c>
      <c r="D30" s="169" t="s">
        <v>637</v>
      </c>
      <c r="E30" s="20"/>
      <c r="F30" s="20"/>
      <c r="G30" s="20"/>
      <c r="H30" s="20"/>
      <c r="I30" s="20"/>
      <c r="J30" s="20"/>
      <c r="K30" s="20"/>
      <c r="L30" s="23"/>
      <c r="M30" s="170"/>
      <c r="N30" s="20"/>
      <c r="O30" s="20"/>
      <c r="P30" s="20"/>
      <c r="Q30" s="20"/>
      <c r="R30" s="20"/>
      <c r="S30" s="20"/>
      <c r="T30" s="23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1"/>
      <c r="BK30" s="11"/>
      <c r="BL30" s="11"/>
      <c r="BM30" s="11"/>
      <c r="BN30" s="11"/>
      <c r="BO30" s="11"/>
      <c r="BP30" s="11"/>
      <c r="BQ30" s="11"/>
      <c r="BR30" s="12"/>
    </row>
    <row r="31">
      <c r="A31" s="149">
        <v>7.0</v>
      </c>
      <c r="B31" s="150">
        <v>45962.0</v>
      </c>
      <c r="C31" s="5">
        <v>2.0</v>
      </c>
      <c r="D31" s="169" t="s">
        <v>640</v>
      </c>
      <c r="E31" s="20"/>
      <c r="F31" s="20"/>
      <c r="G31" s="20"/>
      <c r="H31" s="20"/>
      <c r="I31" s="20"/>
      <c r="J31" s="20"/>
      <c r="K31" s="20"/>
      <c r="L31" s="23"/>
      <c r="M31" s="170"/>
      <c r="N31" s="20"/>
      <c r="O31" s="20"/>
      <c r="P31" s="20"/>
      <c r="Q31" s="20"/>
      <c r="R31" s="20"/>
      <c r="S31" s="20"/>
      <c r="T31" s="23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1"/>
      <c r="BK31" s="11"/>
      <c r="BL31" s="11"/>
      <c r="BM31" s="11"/>
      <c r="BN31" s="11"/>
      <c r="BO31" s="11"/>
      <c r="BP31" s="11"/>
      <c r="BQ31" s="11"/>
      <c r="BR31" s="12"/>
    </row>
    <row r="32">
      <c r="A32" s="149">
        <v>8.0</v>
      </c>
      <c r="B32" s="150">
        <v>45965.0</v>
      </c>
      <c r="C32" s="5">
        <v>2.0</v>
      </c>
      <c r="D32" s="169" t="s">
        <v>645</v>
      </c>
      <c r="E32" s="20"/>
      <c r="F32" s="20"/>
      <c r="G32" s="20"/>
      <c r="H32" s="20"/>
      <c r="I32" s="20"/>
      <c r="J32" s="20"/>
      <c r="K32" s="20"/>
      <c r="L32" s="23"/>
      <c r="M32" s="170"/>
      <c r="N32" s="20"/>
      <c r="O32" s="20"/>
      <c r="P32" s="20"/>
      <c r="Q32" s="20"/>
      <c r="R32" s="20"/>
      <c r="S32" s="20"/>
      <c r="T32" s="23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1"/>
      <c r="BK32" s="11"/>
      <c r="BL32" s="11"/>
      <c r="BM32" s="11"/>
      <c r="BN32" s="11"/>
      <c r="BO32" s="11"/>
      <c r="BP32" s="11"/>
      <c r="BQ32" s="11"/>
      <c r="BR32" s="12"/>
    </row>
    <row r="33">
      <c r="A33" s="149">
        <v>9.0</v>
      </c>
      <c r="B33" s="150">
        <v>45966.0</v>
      </c>
      <c r="C33" s="5">
        <v>2.0</v>
      </c>
      <c r="D33" s="169" t="s">
        <v>648</v>
      </c>
      <c r="E33" s="20"/>
      <c r="F33" s="20"/>
      <c r="G33" s="20"/>
      <c r="H33" s="20"/>
      <c r="I33" s="20"/>
      <c r="J33" s="20"/>
      <c r="K33" s="20"/>
      <c r="L33" s="23"/>
      <c r="M33" s="170"/>
      <c r="N33" s="20"/>
      <c r="O33" s="20"/>
      <c r="P33" s="20"/>
      <c r="Q33" s="20"/>
      <c r="R33" s="20"/>
      <c r="S33" s="20"/>
      <c r="T33" s="23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1"/>
      <c r="BK33" s="11"/>
      <c r="BL33" s="11"/>
      <c r="BM33" s="11"/>
      <c r="BN33" s="11"/>
      <c r="BO33" s="11"/>
      <c r="BP33" s="11"/>
      <c r="BQ33" s="11"/>
      <c r="BR33" s="12"/>
    </row>
    <row r="34">
      <c r="A34" s="149">
        <v>10.0</v>
      </c>
      <c r="B34" s="150">
        <v>45972.0</v>
      </c>
      <c r="C34" s="151">
        <v>2.0</v>
      </c>
      <c r="D34" s="152" t="s">
        <v>649</v>
      </c>
      <c r="E34" s="154"/>
      <c r="F34" s="154"/>
      <c r="G34" s="154"/>
      <c r="H34" s="154"/>
      <c r="I34" s="154"/>
      <c r="J34" s="154"/>
      <c r="K34" s="154"/>
      <c r="L34" s="155"/>
      <c r="M34" s="156"/>
      <c r="N34" s="154"/>
      <c r="O34" s="154"/>
      <c r="P34" s="154"/>
      <c r="Q34" s="154"/>
      <c r="R34" s="154"/>
      <c r="S34" s="154"/>
      <c r="T34" s="155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1"/>
      <c r="BK34" s="11"/>
      <c r="BL34" s="11"/>
      <c r="BM34" s="11"/>
      <c r="BN34" s="11"/>
      <c r="BO34" s="11"/>
      <c r="BP34" s="11"/>
      <c r="BQ34" s="11"/>
      <c r="BR34" s="12"/>
    </row>
    <row r="35">
      <c r="A35" s="149">
        <v>11.0</v>
      </c>
      <c r="B35" s="150">
        <v>45973.0</v>
      </c>
      <c r="C35" s="151">
        <v>2.0</v>
      </c>
      <c r="D35" s="157" t="s">
        <v>650</v>
      </c>
      <c r="E35" s="159"/>
      <c r="F35" s="159"/>
      <c r="G35" s="159"/>
      <c r="H35" s="159"/>
      <c r="I35" s="159"/>
      <c r="J35" s="159"/>
      <c r="K35" s="159"/>
      <c r="L35" s="160"/>
      <c r="M35" s="156"/>
      <c r="N35" s="154"/>
      <c r="O35" s="154"/>
      <c r="P35" s="154"/>
      <c r="Q35" s="154"/>
      <c r="R35" s="154"/>
      <c r="S35" s="154"/>
      <c r="T35" s="155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1"/>
      <c r="BK35" s="11"/>
      <c r="BL35" s="11"/>
      <c r="BM35" s="11"/>
      <c r="BN35" s="11"/>
      <c r="BO35" s="11"/>
      <c r="BP35" s="11"/>
      <c r="BQ35" s="11"/>
      <c r="BR35" s="12"/>
    </row>
    <row r="36">
      <c r="A36" s="149">
        <v>12.0</v>
      </c>
      <c r="B36" s="150">
        <v>45976.0</v>
      </c>
      <c r="C36" s="151">
        <v>2.0</v>
      </c>
      <c r="D36" s="157" t="s">
        <v>651</v>
      </c>
      <c r="E36" s="159"/>
      <c r="F36" s="159"/>
      <c r="G36" s="159"/>
      <c r="H36" s="159"/>
      <c r="I36" s="159"/>
      <c r="J36" s="159"/>
      <c r="K36" s="159"/>
      <c r="L36" s="160"/>
      <c r="M36" s="156"/>
      <c r="N36" s="154"/>
      <c r="O36" s="154"/>
      <c r="P36" s="154"/>
      <c r="Q36" s="154"/>
      <c r="R36" s="154"/>
      <c r="S36" s="154"/>
      <c r="T36" s="155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1"/>
      <c r="BK36" s="11"/>
      <c r="BL36" s="11"/>
      <c r="BM36" s="11"/>
      <c r="BN36" s="11"/>
      <c r="BO36" s="11"/>
      <c r="BP36" s="11"/>
      <c r="BQ36" s="11"/>
      <c r="BR36" s="12"/>
    </row>
    <row r="37">
      <c r="A37" s="149"/>
      <c r="B37" s="172" t="s">
        <v>166</v>
      </c>
      <c r="C37" s="165">
        <v>24.0</v>
      </c>
      <c r="D37" s="607"/>
      <c r="E37" s="607"/>
      <c r="F37" s="607"/>
      <c r="G37" s="607"/>
      <c r="H37" s="607"/>
      <c r="I37" s="607"/>
      <c r="J37" s="607"/>
      <c r="K37" s="607"/>
      <c r="L37" s="607"/>
      <c r="M37" s="173"/>
      <c r="N37" s="173"/>
      <c r="O37" s="173"/>
      <c r="P37" s="173"/>
      <c r="Q37" s="173"/>
      <c r="R37" s="173"/>
      <c r="S37" s="173"/>
      <c r="T37" s="173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1"/>
      <c r="BK37" s="11"/>
      <c r="BL37" s="11"/>
      <c r="BM37" s="11"/>
      <c r="BN37" s="11"/>
      <c r="BO37" s="11"/>
      <c r="BP37" s="11"/>
      <c r="BQ37" s="11"/>
      <c r="BR37" s="12"/>
    </row>
    <row r="38">
      <c r="A38" s="149">
        <v>13.0</v>
      </c>
      <c r="B38" s="150">
        <v>45979.0</v>
      </c>
      <c r="C38" s="151">
        <v>2.0</v>
      </c>
      <c r="D38" s="608" t="s">
        <v>652</v>
      </c>
      <c r="E38" s="281"/>
      <c r="F38" s="281"/>
      <c r="G38" s="281"/>
      <c r="H38" s="281"/>
      <c r="I38" s="281"/>
      <c r="J38" s="281"/>
      <c r="K38" s="281"/>
      <c r="L38" s="282"/>
      <c r="M38" s="170"/>
      <c r="N38" s="20"/>
      <c r="O38" s="20"/>
      <c r="P38" s="20"/>
      <c r="Q38" s="20"/>
      <c r="R38" s="20"/>
      <c r="S38" s="20"/>
      <c r="T38" s="23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1"/>
      <c r="BK38" s="11"/>
      <c r="BL38" s="11"/>
      <c r="BM38" s="11"/>
      <c r="BN38" s="11"/>
      <c r="BO38" s="11"/>
      <c r="BP38" s="11"/>
      <c r="BQ38" s="11"/>
      <c r="BR38" s="12"/>
    </row>
    <row r="39">
      <c r="A39" s="149">
        <v>14.0</v>
      </c>
      <c r="B39" s="150">
        <v>45980.0</v>
      </c>
      <c r="C39" s="5">
        <v>2.0</v>
      </c>
      <c r="D39" s="169" t="s">
        <v>653</v>
      </c>
      <c r="E39" s="20"/>
      <c r="F39" s="20"/>
      <c r="G39" s="20"/>
      <c r="H39" s="20"/>
      <c r="I39" s="20"/>
      <c r="J39" s="20"/>
      <c r="K39" s="20"/>
      <c r="L39" s="23"/>
      <c r="M39" s="156"/>
      <c r="N39" s="154"/>
      <c r="O39" s="154"/>
      <c r="P39" s="154"/>
      <c r="Q39" s="154"/>
      <c r="R39" s="154"/>
      <c r="S39" s="154"/>
      <c r="T39" s="155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1"/>
      <c r="BK39" s="11"/>
      <c r="BL39" s="11"/>
      <c r="BM39" s="11"/>
      <c r="BN39" s="11"/>
      <c r="BO39" s="11"/>
      <c r="BP39" s="11"/>
      <c r="BQ39" s="11"/>
      <c r="BR39" s="12"/>
    </row>
    <row r="40">
      <c r="A40" s="149">
        <v>15.0</v>
      </c>
      <c r="B40" s="150">
        <v>45986.0</v>
      </c>
      <c r="C40" s="5">
        <v>2.0</v>
      </c>
      <c r="D40" s="169" t="s">
        <v>654</v>
      </c>
      <c r="E40" s="20"/>
      <c r="F40" s="20"/>
      <c r="G40" s="20"/>
      <c r="H40" s="20"/>
      <c r="I40" s="20"/>
      <c r="J40" s="20"/>
      <c r="K40" s="20"/>
      <c r="L40" s="23"/>
      <c r="M40" s="161"/>
      <c r="N40" s="159"/>
      <c r="O40" s="159"/>
      <c r="P40" s="159"/>
      <c r="Q40" s="159"/>
      <c r="R40" s="159"/>
      <c r="S40" s="159"/>
      <c r="T40" s="160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1"/>
      <c r="BK40" s="11"/>
      <c r="BL40" s="11"/>
      <c r="BM40" s="11"/>
      <c r="BN40" s="11"/>
      <c r="BO40" s="11"/>
      <c r="BP40" s="11"/>
      <c r="BQ40" s="11"/>
      <c r="BR40" s="12"/>
    </row>
    <row r="41">
      <c r="A41" s="149">
        <v>16.0</v>
      </c>
      <c r="B41" s="150">
        <v>45987.0</v>
      </c>
      <c r="C41" s="5">
        <v>2.0</v>
      </c>
      <c r="D41" s="152" t="s">
        <v>655</v>
      </c>
      <c r="E41" s="154"/>
      <c r="F41" s="154"/>
      <c r="G41" s="154"/>
      <c r="H41" s="154"/>
      <c r="I41" s="154"/>
      <c r="J41" s="154"/>
      <c r="K41" s="154"/>
      <c r="L41" s="155"/>
      <c r="M41" s="161"/>
      <c r="N41" s="159"/>
      <c r="O41" s="159"/>
      <c r="P41" s="159"/>
      <c r="Q41" s="159"/>
      <c r="R41" s="159"/>
      <c r="S41" s="159"/>
      <c r="T41" s="160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1"/>
      <c r="BK41" s="11"/>
      <c r="BL41" s="11"/>
      <c r="BM41" s="11"/>
      <c r="BN41" s="11"/>
      <c r="BO41" s="11"/>
      <c r="BP41" s="11"/>
      <c r="BQ41" s="11"/>
      <c r="BR41" s="12"/>
    </row>
    <row r="42">
      <c r="A42" s="149">
        <v>17.0</v>
      </c>
      <c r="B42" s="150">
        <v>45993.0</v>
      </c>
      <c r="C42" s="5">
        <v>2.0</v>
      </c>
      <c r="D42" s="157" t="s">
        <v>656</v>
      </c>
      <c r="E42" s="159"/>
      <c r="F42" s="159"/>
      <c r="G42" s="159"/>
      <c r="H42" s="159"/>
      <c r="I42" s="159"/>
      <c r="J42" s="159"/>
      <c r="K42" s="159"/>
      <c r="L42" s="160"/>
      <c r="M42" s="161"/>
      <c r="N42" s="159"/>
      <c r="O42" s="159"/>
      <c r="P42" s="159"/>
      <c r="Q42" s="159"/>
      <c r="R42" s="159"/>
      <c r="S42" s="159"/>
      <c r="T42" s="160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1"/>
      <c r="BK42" s="11"/>
      <c r="BL42" s="11"/>
      <c r="BM42" s="11"/>
      <c r="BN42" s="11"/>
      <c r="BO42" s="11"/>
      <c r="BP42" s="11"/>
      <c r="BQ42" s="11"/>
      <c r="BR42" s="12"/>
    </row>
    <row r="43">
      <c r="A43" s="149">
        <v>18.0</v>
      </c>
      <c r="B43" s="175">
        <v>45994.0</v>
      </c>
      <c r="C43" s="5">
        <v>2.0</v>
      </c>
      <c r="D43" s="169" t="s">
        <v>657</v>
      </c>
      <c r="E43" s="20"/>
      <c r="F43" s="20"/>
      <c r="G43" s="20"/>
      <c r="H43" s="20"/>
      <c r="I43" s="20"/>
      <c r="J43" s="20"/>
      <c r="K43" s="20"/>
      <c r="L43" s="23"/>
      <c r="M43" s="170"/>
      <c r="N43" s="20"/>
      <c r="O43" s="20"/>
      <c r="P43" s="20"/>
      <c r="Q43" s="20"/>
      <c r="R43" s="20"/>
      <c r="S43" s="20"/>
      <c r="T43" s="23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1"/>
      <c r="BK43" s="11"/>
      <c r="BL43" s="11"/>
      <c r="BM43" s="11"/>
      <c r="BN43" s="11"/>
      <c r="BO43" s="11"/>
      <c r="BP43" s="11"/>
      <c r="BQ43" s="11"/>
      <c r="BR43" s="12"/>
    </row>
    <row r="44">
      <c r="A44" s="149">
        <v>19.0</v>
      </c>
      <c r="B44" s="175">
        <v>46000.0</v>
      </c>
      <c r="C44" s="5">
        <v>2.0</v>
      </c>
      <c r="D44" s="169" t="s">
        <v>658</v>
      </c>
      <c r="E44" s="20"/>
      <c r="F44" s="20"/>
      <c r="G44" s="20"/>
      <c r="H44" s="20"/>
      <c r="I44" s="20"/>
      <c r="J44" s="20"/>
      <c r="K44" s="20"/>
      <c r="L44" s="23"/>
      <c r="M44" s="170"/>
      <c r="N44" s="20"/>
      <c r="O44" s="20"/>
      <c r="P44" s="20"/>
      <c r="Q44" s="20"/>
      <c r="R44" s="20"/>
      <c r="S44" s="20"/>
      <c r="T44" s="23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1"/>
      <c r="BK44" s="11"/>
      <c r="BL44" s="11"/>
      <c r="BM44" s="11"/>
      <c r="BN44" s="11"/>
      <c r="BO44" s="11"/>
      <c r="BP44" s="11"/>
      <c r="BQ44" s="11"/>
      <c r="BR44" s="12"/>
    </row>
    <row r="45">
      <c r="A45" s="149">
        <v>20.0</v>
      </c>
      <c r="B45" s="175">
        <v>46001.0</v>
      </c>
      <c r="C45" s="5">
        <v>2.0</v>
      </c>
      <c r="D45" s="169" t="s">
        <v>659</v>
      </c>
      <c r="E45" s="20"/>
      <c r="F45" s="20"/>
      <c r="G45" s="20"/>
      <c r="H45" s="20"/>
      <c r="I45" s="20"/>
      <c r="J45" s="20"/>
      <c r="K45" s="20"/>
      <c r="L45" s="23"/>
      <c r="M45" s="170"/>
      <c r="N45" s="20"/>
      <c r="O45" s="20"/>
      <c r="P45" s="20"/>
      <c r="Q45" s="20"/>
      <c r="R45" s="20"/>
      <c r="S45" s="20"/>
      <c r="T45" s="23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1"/>
      <c r="BK45" s="11"/>
      <c r="BL45" s="11"/>
      <c r="BM45" s="11"/>
      <c r="BN45" s="11"/>
      <c r="BO45" s="11"/>
      <c r="BP45" s="11"/>
      <c r="BQ45" s="11"/>
      <c r="BR45" s="12"/>
    </row>
    <row r="46">
      <c r="A46" s="149"/>
      <c r="B46" s="176" t="s">
        <v>186</v>
      </c>
      <c r="C46" s="165">
        <v>16.0</v>
      </c>
      <c r="D46" s="177"/>
      <c r="E46" s="177"/>
      <c r="F46" s="177"/>
      <c r="G46" s="177"/>
      <c r="H46" s="177"/>
      <c r="I46" s="177"/>
      <c r="J46" s="177"/>
      <c r="K46" s="177"/>
      <c r="L46" s="177"/>
      <c r="M46" s="178"/>
      <c r="N46" s="178"/>
      <c r="O46" s="178"/>
      <c r="P46" s="178"/>
      <c r="Q46" s="178"/>
      <c r="R46" s="178"/>
      <c r="S46" s="178"/>
      <c r="T46" s="178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1"/>
      <c r="BK46" s="11"/>
      <c r="BL46" s="11"/>
      <c r="BM46" s="11"/>
      <c r="BN46" s="11"/>
      <c r="BO46" s="11"/>
      <c r="BP46" s="11"/>
      <c r="BQ46" s="11"/>
      <c r="BR46" s="12"/>
    </row>
    <row r="47">
      <c r="A47" s="149">
        <v>21.0</v>
      </c>
      <c r="B47" s="175">
        <v>46007.0</v>
      </c>
      <c r="C47" s="5">
        <v>2.0</v>
      </c>
      <c r="D47" s="169" t="s">
        <v>660</v>
      </c>
      <c r="E47" s="20"/>
      <c r="F47" s="20"/>
      <c r="G47" s="20"/>
      <c r="H47" s="20"/>
      <c r="I47" s="20"/>
      <c r="J47" s="20"/>
      <c r="K47" s="20"/>
      <c r="L47" s="23"/>
      <c r="M47" s="170"/>
      <c r="N47" s="20"/>
      <c r="O47" s="20"/>
      <c r="P47" s="20"/>
      <c r="Q47" s="20"/>
      <c r="R47" s="20"/>
      <c r="S47" s="20"/>
      <c r="T47" s="23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1"/>
      <c r="BK47" s="11"/>
      <c r="BL47" s="11"/>
      <c r="BM47" s="11"/>
      <c r="BN47" s="11"/>
      <c r="BO47" s="11"/>
      <c r="BP47" s="11"/>
      <c r="BQ47" s="11"/>
      <c r="BR47" s="12"/>
    </row>
    <row r="48">
      <c r="A48" s="149">
        <v>22.0</v>
      </c>
      <c r="B48" s="175">
        <v>46008.0</v>
      </c>
      <c r="C48" s="5">
        <v>2.0</v>
      </c>
      <c r="D48" s="169" t="s">
        <v>661</v>
      </c>
      <c r="E48" s="20"/>
      <c r="F48" s="20"/>
      <c r="G48" s="20"/>
      <c r="H48" s="20"/>
      <c r="I48" s="20"/>
      <c r="J48" s="20"/>
      <c r="K48" s="20"/>
      <c r="L48" s="23"/>
      <c r="M48" s="170"/>
      <c r="N48" s="20"/>
      <c r="O48" s="20"/>
      <c r="P48" s="20"/>
      <c r="Q48" s="20"/>
      <c r="R48" s="20"/>
      <c r="S48" s="20"/>
      <c r="T48" s="23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1"/>
      <c r="BK48" s="11"/>
      <c r="BL48" s="11"/>
      <c r="BM48" s="11"/>
      <c r="BN48" s="11"/>
      <c r="BO48" s="11"/>
      <c r="BP48" s="11"/>
      <c r="BQ48" s="11"/>
      <c r="BR48" s="12"/>
    </row>
    <row r="49">
      <c r="A49" s="149"/>
      <c r="B49" s="342" t="s">
        <v>442</v>
      </c>
      <c r="C49" s="165">
        <v>4.0</v>
      </c>
      <c r="D49" s="177"/>
      <c r="E49" s="177"/>
      <c r="F49" s="177"/>
      <c r="G49" s="177"/>
      <c r="H49" s="177"/>
      <c r="I49" s="177"/>
      <c r="J49" s="177"/>
      <c r="K49" s="177"/>
      <c r="L49" s="177"/>
      <c r="M49" s="178"/>
      <c r="N49" s="178"/>
      <c r="O49" s="178"/>
      <c r="P49" s="178"/>
      <c r="Q49" s="178"/>
      <c r="R49" s="178"/>
      <c r="S49" s="178"/>
      <c r="T49" s="178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1"/>
      <c r="BK49" s="11"/>
      <c r="BL49" s="11"/>
      <c r="BM49" s="11"/>
      <c r="BN49" s="11"/>
      <c r="BO49" s="11"/>
      <c r="BP49" s="11"/>
      <c r="BQ49" s="11"/>
      <c r="BR49" s="12"/>
    </row>
    <row r="50">
      <c r="A50" s="149">
        <v>23.0</v>
      </c>
      <c r="B50" s="175">
        <v>46050.0</v>
      </c>
      <c r="C50" s="5">
        <v>2.0</v>
      </c>
      <c r="D50" s="169" t="s">
        <v>662</v>
      </c>
      <c r="E50" s="20"/>
      <c r="F50" s="20"/>
      <c r="G50" s="20"/>
      <c r="H50" s="20"/>
      <c r="I50" s="20"/>
      <c r="J50" s="20"/>
      <c r="K50" s="20"/>
      <c r="L50" s="23"/>
      <c r="M50" s="170"/>
      <c r="N50" s="20"/>
      <c r="O50" s="20"/>
      <c r="P50" s="20"/>
      <c r="Q50" s="20"/>
      <c r="R50" s="20"/>
      <c r="S50" s="20"/>
      <c r="T50" s="23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1"/>
      <c r="BK50" s="11"/>
      <c r="BL50" s="11"/>
      <c r="BM50" s="11"/>
      <c r="BN50" s="11"/>
      <c r="BO50" s="11"/>
      <c r="BP50" s="11"/>
      <c r="BQ50" s="11"/>
      <c r="BR50" s="12"/>
    </row>
    <row r="51">
      <c r="A51" s="149">
        <v>24.0</v>
      </c>
      <c r="B51" s="175">
        <v>46051.0</v>
      </c>
      <c r="C51" s="5">
        <v>2.0</v>
      </c>
      <c r="D51" s="169" t="s">
        <v>663</v>
      </c>
      <c r="E51" s="20"/>
      <c r="F51" s="20"/>
      <c r="G51" s="20"/>
      <c r="H51" s="20"/>
      <c r="I51" s="20"/>
      <c r="J51" s="20"/>
      <c r="K51" s="20"/>
      <c r="L51" s="23"/>
      <c r="M51" s="170"/>
      <c r="N51" s="20"/>
      <c r="O51" s="20"/>
      <c r="P51" s="20"/>
      <c r="Q51" s="20"/>
      <c r="R51" s="20"/>
      <c r="S51" s="20"/>
      <c r="T51" s="23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1"/>
      <c r="BK51" s="11"/>
      <c r="BL51" s="11"/>
      <c r="BM51" s="11"/>
      <c r="BN51" s="11"/>
      <c r="BO51" s="11"/>
      <c r="BP51" s="11"/>
      <c r="BQ51" s="11"/>
      <c r="BR51" s="12"/>
    </row>
    <row r="52">
      <c r="A52" s="149">
        <v>25.0</v>
      </c>
      <c r="B52" s="175">
        <v>46057.0</v>
      </c>
      <c r="C52" s="5">
        <v>2.0</v>
      </c>
      <c r="D52" s="169" t="s">
        <v>664</v>
      </c>
      <c r="E52" s="20"/>
      <c r="F52" s="20"/>
      <c r="G52" s="20"/>
      <c r="H52" s="20"/>
      <c r="I52" s="20"/>
      <c r="J52" s="20"/>
      <c r="K52" s="20"/>
      <c r="L52" s="23"/>
      <c r="M52" s="170"/>
      <c r="N52" s="20"/>
      <c r="O52" s="20"/>
      <c r="P52" s="20"/>
      <c r="Q52" s="20"/>
      <c r="R52" s="20"/>
      <c r="S52" s="20"/>
      <c r="T52" s="23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1"/>
      <c r="BK52" s="11"/>
      <c r="BL52" s="11"/>
      <c r="BM52" s="11"/>
      <c r="BN52" s="11"/>
      <c r="BO52" s="11"/>
      <c r="BP52" s="11"/>
      <c r="BQ52" s="11"/>
      <c r="BR52" s="12"/>
    </row>
    <row r="53">
      <c r="A53" s="149">
        <v>26.0</v>
      </c>
      <c r="B53" s="175">
        <v>46058.0</v>
      </c>
      <c r="C53" s="5">
        <v>2.0</v>
      </c>
      <c r="D53" s="169" t="s">
        <v>665</v>
      </c>
      <c r="E53" s="20"/>
      <c r="F53" s="20"/>
      <c r="G53" s="20"/>
      <c r="H53" s="20"/>
      <c r="I53" s="20"/>
      <c r="J53" s="20"/>
      <c r="K53" s="20"/>
      <c r="L53" s="23"/>
      <c r="M53" s="170"/>
      <c r="N53" s="20"/>
      <c r="O53" s="20"/>
      <c r="P53" s="20"/>
      <c r="Q53" s="20"/>
      <c r="R53" s="20"/>
      <c r="S53" s="20"/>
      <c r="T53" s="23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1"/>
      <c r="BK53" s="11"/>
      <c r="BL53" s="11"/>
      <c r="BM53" s="11"/>
      <c r="BN53" s="11"/>
      <c r="BO53" s="11"/>
      <c r="BP53" s="11"/>
      <c r="BQ53" s="11"/>
      <c r="BR53" s="12"/>
    </row>
    <row r="54">
      <c r="A54" s="149">
        <v>27.0</v>
      </c>
      <c r="B54" s="175">
        <v>46064.0</v>
      </c>
      <c r="C54" s="5">
        <v>2.0</v>
      </c>
      <c r="D54" s="169" t="s">
        <v>666</v>
      </c>
      <c r="E54" s="20"/>
      <c r="F54" s="20"/>
      <c r="G54" s="20"/>
      <c r="H54" s="20"/>
      <c r="I54" s="20"/>
      <c r="J54" s="20"/>
      <c r="K54" s="20"/>
      <c r="L54" s="23"/>
      <c r="M54" s="170"/>
      <c r="N54" s="20"/>
      <c r="O54" s="20"/>
      <c r="P54" s="20"/>
      <c r="Q54" s="20"/>
      <c r="R54" s="20"/>
      <c r="S54" s="20"/>
      <c r="T54" s="23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1"/>
      <c r="BK54" s="11"/>
      <c r="BL54" s="11"/>
      <c r="BM54" s="11"/>
      <c r="BN54" s="11"/>
      <c r="BO54" s="11"/>
      <c r="BP54" s="11"/>
      <c r="BQ54" s="11"/>
      <c r="BR54" s="12"/>
    </row>
    <row r="55">
      <c r="A55" s="149">
        <v>28.0</v>
      </c>
      <c r="B55" s="175">
        <v>46065.0</v>
      </c>
      <c r="C55" s="5">
        <v>2.0</v>
      </c>
      <c r="D55" s="169" t="s">
        <v>667</v>
      </c>
      <c r="E55" s="20"/>
      <c r="F55" s="20"/>
      <c r="G55" s="20"/>
      <c r="H55" s="20"/>
      <c r="I55" s="20"/>
      <c r="J55" s="20"/>
      <c r="K55" s="20"/>
      <c r="L55" s="23"/>
      <c r="M55" s="170"/>
      <c r="N55" s="20"/>
      <c r="O55" s="20"/>
      <c r="P55" s="20"/>
      <c r="Q55" s="20"/>
      <c r="R55" s="20"/>
      <c r="S55" s="20"/>
      <c r="T55" s="23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1"/>
      <c r="BK55" s="11"/>
      <c r="BL55" s="11"/>
      <c r="BM55" s="11"/>
      <c r="BN55" s="11"/>
      <c r="BO55" s="11"/>
      <c r="BP55" s="11"/>
      <c r="BQ55" s="11"/>
      <c r="BR55" s="12"/>
    </row>
    <row r="56">
      <c r="A56" s="149">
        <v>29.0</v>
      </c>
      <c r="B56" s="175">
        <v>46071.0</v>
      </c>
      <c r="C56" s="5">
        <v>2.0</v>
      </c>
      <c r="D56" s="169" t="s">
        <v>668</v>
      </c>
      <c r="E56" s="20"/>
      <c r="F56" s="20"/>
      <c r="G56" s="20"/>
      <c r="H56" s="20"/>
      <c r="I56" s="20"/>
      <c r="J56" s="20"/>
      <c r="K56" s="20"/>
      <c r="L56" s="23"/>
      <c r="M56" s="170"/>
      <c r="N56" s="20"/>
      <c r="O56" s="20"/>
      <c r="P56" s="20"/>
      <c r="Q56" s="20"/>
      <c r="R56" s="20"/>
      <c r="S56" s="20"/>
      <c r="T56" s="23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1"/>
      <c r="BK56" s="11"/>
      <c r="BL56" s="11"/>
      <c r="BM56" s="11"/>
      <c r="BN56" s="11"/>
      <c r="BO56" s="11"/>
      <c r="BP56" s="11"/>
      <c r="BQ56" s="11"/>
      <c r="BR56" s="12"/>
    </row>
    <row r="57">
      <c r="A57" s="149"/>
      <c r="B57" s="176" t="s">
        <v>450</v>
      </c>
      <c r="C57" s="165">
        <v>14.0</v>
      </c>
      <c r="D57" s="177"/>
      <c r="E57" s="177"/>
      <c r="F57" s="177"/>
      <c r="G57" s="177"/>
      <c r="H57" s="177"/>
      <c r="I57" s="177"/>
      <c r="J57" s="177"/>
      <c r="K57" s="177"/>
      <c r="L57" s="177"/>
      <c r="M57" s="178"/>
      <c r="N57" s="178"/>
      <c r="O57" s="178"/>
      <c r="P57" s="178"/>
      <c r="Q57" s="178"/>
      <c r="R57" s="178"/>
      <c r="S57" s="178"/>
      <c r="T57" s="178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1"/>
      <c r="BK57" s="11"/>
      <c r="BL57" s="11"/>
      <c r="BM57" s="11"/>
      <c r="BN57" s="11"/>
      <c r="BO57" s="11"/>
      <c r="BP57" s="11"/>
      <c r="BQ57" s="11"/>
      <c r="BR57" s="12"/>
    </row>
    <row r="58">
      <c r="A58" s="149">
        <v>30.0</v>
      </c>
      <c r="B58" s="175">
        <v>46072.0</v>
      </c>
      <c r="C58" s="5">
        <v>2.0</v>
      </c>
      <c r="D58" s="169" t="s">
        <v>669</v>
      </c>
      <c r="E58" s="20"/>
      <c r="F58" s="20"/>
      <c r="G58" s="20"/>
      <c r="H58" s="20"/>
      <c r="I58" s="20"/>
      <c r="J58" s="20"/>
      <c r="K58" s="20"/>
      <c r="L58" s="23"/>
      <c r="M58" s="170"/>
      <c r="N58" s="20"/>
      <c r="O58" s="20"/>
      <c r="P58" s="20"/>
      <c r="Q58" s="20"/>
      <c r="R58" s="20"/>
      <c r="S58" s="20"/>
      <c r="T58" s="23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1"/>
      <c r="BK58" s="11"/>
      <c r="BL58" s="11"/>
      <c r="BM58" s="11"/>
      <c r="BN58" s="11"/>
      <c r="BO58" s="11"/>
      <c r="BP58" s="11"/>
      <c r="BQ58" s="11"/>
      <c r="BR58" s="12"/>
    </row>
    <row r="59">
      <c r="A59" s="149">
        <v>31.0</v>
      </c>
      <c r="B59" s="175">
        <v>46078.0</v>
      </c>
      <c r="C59" s="5">
        <v>2.0</v>
      </c>
      <c r="D59" s="169" t="s">
        <v>670</v>
      </c>
      <c r="E59" s="20"/>
      <c r="F59" s="20"/>
      <c r="G59" s="20"/>
      <c r="H59" s="20"/>
      <c r="I59" s="20"/>
      <c r="J59" s="20"/>
      <c r="K59" s="20"/>
      <c r="L59" s="23"/>
      <c r="M59" s="170"/>
      <c r="N59" s="20"/>
      <c r="O59" s="20"/>
      <c r="P59" s="20"/>
      <c r="Q59" s="20"/>
      <c r="R59" s="20"/>
      <c r="S59" s="20"/>
      <c r="T59" s="23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1"/>
      <c r="BK59" s="11"/>
      <c r="BL59" s="11"/>
      <c r="BM59" s="11"/>
      <c r="BN59" s="11"/>
      <c r="BO59" s="11"/>
      <c r="BP59" s="11"/>
      <c r="BQ59" s="11"/>
      <c r="BR59" s="12"/>
    </row>
    <row r="60">
      <c r="A60" s="149">
        <v>32.0</v>
      </c>
      <c r="B60" s="175">
        <v>46079.0</v>
      </c>
      <c r="C60" s="5">
        <v>2.0</v>
      </c>
      <c r="D60" s="169" t="s">
        <v>671</v>
      </c>
      <c r="E60" s="20"/>
      <c r="F60" s="20"/>
      <c r="G60" s="20"/>
      <c r="H60" s="20"/>
      <c r="I60" s="20"/>
      <c r="J60" s="20"/>
      <c r="K60" s="20"/>
      <c r="L60" s="23"/>
      <c r="M60" s="170"/>
      <c r="N60" s="20"/>
      <c r="O60" s="20"/>
      <c r="P60" s="20"/>
      <c r="Q60" s="20"/>
      <c r="R60" s="20"/>
      <c r="S60" s="20"/>
      <c r="T60" s="23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1"/>
      <c r="BK60" s="11"/>
      <c r="BL60" s="11"/>
      <c r="BM60" s="11"/>
      <c r="BN60" s="11"/>
      <c r="BO60" s="11"/>
      <c r="BP60" s="11"/>
      <c r="BQ60" s="11"/>
      <c r="BR60" s="12"/>
    </row>
    <row r="61">
      <c r="A61" s="149">
        <v>33.0</v>
      </c>
      <c r="B61" s="175">
        <v>46085.0</v>
      </c>
      <c r="C61" s="5">
        <v>2.0</v>
      </c>
      <c r="D61" s="169" t="s">
        <v>672</v>
      </c>
      <c r="E61" s="20"/>
      <c r="F61" s="20"/>
      <c r="G61" s="20"/>
      <c r="H61" s="20"/>
      <c r="I61" s="20"/>
      <c r="J61" s="20"/>
      <c r="K61" s="20"/>
      <c r="L61" s="23"/>
      <c r="M61" s="170"/>
      <c r="N61" s="20"/>
      <c r="O61" s="20"/>
      <c r="P61" s="20"/>
      <c r="Q61" s="20"/>
      <c r="R61" s="20"/>
      <c r="S61" s="20"/>
      <c r="T61" s="23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1"/>
      <c r="BK61" s="11"/>
      <c r="BL61" s="11"/>
      <c r="BM61" s="11"/>
      <c r="BN61" s="11"/>
      <c r="BO61" s="11"/>
      <c r="BP61" s="11"/>
      <c r="BQ61" s="11"/>
      <c r="BR61" s="12"/>
    </row>
    <row r="62">
      <c r="A62" s="149">
        <v>34.0</v>
      </c>
      <c r="B62" s="175">
        <v>46086.0</v>
      </c>
      <c r="C62" s="5">
        <v>2.0</v>
      </c>
      <c r="D62" s="169" t="s">
        <v>673</v>
      </c>
      <c r="E62" s="20"/>
      <c r="F62" s="20"/>
      <c r="G62" s="20"/>
      <c r="H62" s="20"/>
      <c r="I62" s="20"/>
      <c r="J62" s="20"/>
      <c r="K62" s="20"/>
      <c r="L62" s="23"/>
      <c r="M62" s="170"/>
      <c r="N62" s="20"/>
      <c r="O62" s="20"/>
      <c r="P62" s="20"/>
      <c r="Q62" s="20"/>
      <c r="R62" s="20"/>
      <c r="S62" s="20"/>
      <c r="T62" s="23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1"/>
      <c r="BK62" s="11"/>
      <c r="BL62" s="11"/>
      <c r="BM62" s="11"/>
      <c r="BN62" s="11"/>
      <c r="BO62" s="11"/>
      <c r="BP62" s="11"/>
      <c r="BQ62" s="11"/>
      <c r="BR62" s="12"/>
    </row>
    <row r="63">
      <c r="A63" s="149">
        <v>35.0</v>
      </c>
      <c r="B63" s="175">
        <v>46092.0</v>
      </c>
      <c r="C63" s="5">
        <v>2.0</v>
      </c>
      <c r="D63" s="169" t="s">
        <v>674</v>
      </c>
      <c r="E63" s="20"/>
      <c r="F63" s="20"/>
      <c r="G63" s="20"/>
      <c r="H63" s="20"/>
      <c r="I63" s="20"/>
      <c r="J63" s="20"/>
      <c r="K63" s="20"/>
      <c r="L63" s="23"/>
      <c r="M63" s="170"/>
      <c r="N63" s="20"/>
      <c r="O63" s="20"/>
      <c r="P63" s="20"/>
      <c r="Q63" s="20"/>
      <c r="R63" s="20"/>
      <c r="S63" s="20"/>
      <c r="T63" s="23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1"/>
      <c r="BK63" s="11"/>
      <c r="BL63" s="11"/>
      <c r="BM63" s="11"/>
      <c r="BN63" s="11"/>
      <c r="BO63" s="11"/>
      <c r="BP63" s="11"/>
      <c r="BQ63" s="11"/>
      <c r="BR63" s="12"/>
    </row>
    <row r="64">
      <c r="A64" s="149">
        <v>36.0</v>
      </c>
      <c r="B64" s="175">
        <v>46093.0</v>
      </c>
      <c r="C64" s="5">
        <v>2.0</v>
      </c>
      <c r="D64" s="169" t="s">
        <v>675</v>
      </c>
      <c r="E64" s="20"/>
      <c r="F64" s="20"/>
      <c r="G64" s="20"/>
      <c r="H64" s="20"/>
      <c r="I64" s="20"/>
      <c r="J64" s="20"/>
      <c r="K64" s="20"/>
      <c r="L64" s="23"/>
      <c r="M64" s="170"/>
      <c r="N64" s="20"/>
      <c r="O64" s="20"/>
      <c r="P64" s="20"/>
      <c r="Q64" s="20"/>
      <c r="R64" s="20"/>
      <c r="S64" s="20"/>
      <c r="T64" s="23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1"/>
      <c r="BK64" s="11"/>
      <c r="BL64" s="11"/>
      <c r="BM64" s="11"/>
      <c r="BN64" s="11"/>
      <c r="BO64" s="11"/>
      <c r="BP64" s="11"/>
      <c r="BQ64" s="11"/>
      <c r="BR64" s="12"/>
    </row>
    <row r="65">
      <c r="A65" s="149">
        <v>37.0</v>
      </c>
      <c r="B65" s="175">
        <v>46099.0</v>
      </c>
      <c r="C65" s="5">
        <v>2.0</v>
      </c>
      <c r="D65" s="169" t="s">
        <v>676</v>
      </c>
      <c r="E65" s="20"/>
      <c r="F65" s="20"/>
      <c r="G65" s="20"/>
      <c r="H65" s="20"/>
      <c r="I65" s="20"/>
      <c r="J65" s="20"/>
      <c r="K65" s="20"/>
      <c r="L65" s="23"/>
      <c r="M65" s="170"/>
      <c r="N65" s="20"/>
      <c r="O65" s="20"/>
      <c r="P65" s="20"/>
      <c r="Q65" s="20"/>
      <c r="R65" s="20"/>
      <c r="S65" s="20"/>
      <c r="T65" s="23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1"/>
      <c r="BK65" s="11"/>
      <c r="BL65" s="11"/>
      <c r="BM65" s="11"/>
      <c r="BN65" s="11"/>
      <c r="BO65" s="11"/>
      <c r="BP65" s="11"/>
      <c r="BQ65" s="11"/>
      <c r="BR65" s="12"/>
    </row>
    <row r="66">
      <c r="A66" s="149">
        <v>38.0</v>
      </c>
      <c r="B66" s="175">
        <v>46100.0</v>
      </c>
      <c r="C66" s="5">
        <v>2.0</v>
      </c>
      <c r="D66" s="169" t="s">
        <v>677</v>
      </c>
      <c r="E66" s="20"/>
      <c r="F66" s="20"/>
      <c r="G66" s="20"/>
      <c r="H66" s="20"/>
      <c r="I66" s="20"/>
      <c r="J66" s="20"/>
      <c r="K66" s="20"/>
      <c r="L66" s="23"/>
      <c r="M66" s="170"/>
      <c r="N66" s="20"/>
      <c r="O66" s="20"/>
      <c r="P66" s="20"/>
      <c r="Q66" s="20"/>
      <c r="R66" s="20"/>
      <c r="S66" s="20"/>
      <c r="T66" s="23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1"/>
      <c r="BK66" s="11"/>
      <c r="BL66" s="11"/>
      <c r="BM66" s="11"/>
      <c r="BN66" s="11"/>
      <c r="BO66" s="11"/>
      <c r="BP66" s="11"/>
      <c r="BQ66" s="11"/>
      <c r="BR66" s="12"/>
    </row>
    <row r="67">
      <c r="A67" s="149"/>
      <c r="B67" s="342" t="s">
        <v>678</v>
      </c>
      <c r="C67" s="165">
        <v>18.0</v>
      </c>
      <c r="D67" s="177"/>
      <c r="E67" s="177"/>
      <c r="F67" s="177"/>
      <c r="G67" s="177"/>
      <c r="H67" s="177"/>
      <c r="I67" s="177"/>
      <c r="J67" s="177"/>
      <c r="K67" s="177"/>
      <c r="L67" s="177"/>
      <c r="M67" s="178"/>
      <c r="N67" s="178"/>
      <c r="O67" s="178"/>
      <c r="P67" s="178"/>
      <c r="Q67" s="178"/>
      <c r="R67" s="178"/>
      <c r="S67" s="178"/>
      <c r="T67" s="178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1"/>
      <c r="BK67" s="11"/>
      <c r="BL67" s="11"/>
      <c r="BM67" s="11"/>
      <c r="BN67" s="11"/>
      <c r="BO67" s="11"/>
      <c r="BP67" s="11"/>
      <c r="BQ67" s="11"/>
      <c r="BR67" s="12"/>
    </row>
    <row r="68">
      <c r="A68" s="149">
        <v>39.0</v>
      </c>
      <c r="B68" s="175">
        <v>45741.0</v>
      </c>
      <c r="C68" s="5">
        <v>2.0</v>
      </c>
      <c r="D68" s="169" t="s">
        <v>679</v>
      </c>
      <c r="E68" s="20"/>
      <c r="F68" s="20"/>
      <c r="G68" s="20"/>
      <c r="H68" s="20"/>
      <c r="I68" s="20"/>
      <c r="J68" s="20"/>
      <c r="K68" s="20"/>
      <c r="L68" s="23"/>
      <c r="M68" s="170"/>
      <c r="N68" s="20"/>
      <c r="O68" s="20"/>
      <c r="P68" s="20"/>
      <c r="Q68" s="20"/>
      <c r="R68" s="20"/>
      <c r="S68" s="20"/>
      <c r="T68" s="23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1"/>
      <c r="BK68" s="11"/>
      <c r="BL68" s="11"/>
      <c r="BM68" s="11"/>
      <c r="BN68" s="11"/>
      <c r="BO68" s="11"/>
      <c r="BP68" s="11"/>
      <c r="BQ68" s="11"/>
      <c r="BR68" s="12"/>
    </row>
    <row r="69">
      <c r="A69" s="149">
        <v>40.0</v>
      </c>
      <c r="B69" s="175">
        <v>46107.0</v>
      </c>
      <c r="C69" s="5">
        <v>2.0</v>
      </c>
      <c r="D69" s="169" t="s">
        <v>680</v>
      </c>
      <c r="E69" s="20"/>
      <c r="F69" s="20"/>
      <c r="G69" s="20"/>
      <c r="H69" s="20"/>
      <c r="I69" s="20"/>
      <c r="J69" s="20"/>
      <c r="K69" s="20"/>
      <c r="L69" s="23"/>
      <c r="M69" s="170"/>
      <c r="N69" s="20"/>
      <c r="O69" s="20"/>
      <c r="P69" s="20"/>
      <c r="Q69" s="20"/>
      <c r="R69" s="20"/>
      <c r="S69" s="20"/>
      <c r="T69" s="23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1"/>
      <c r="BK69" s="11"/>
      <c r="BL69" s="11"/>
      <c r="BM69" s="11"/>
      <c r="BN69" s="11"/>
      <c r="BO69" s="11"/>
      <c r="BP69" s="11"/>
      <c r="BQ69" s="11"/>
      <c r="BR69" s="12"/>
    </row>
    <row r="70">
      <c r="A70" s="149">
        <v>41.0</v>
      </c>
      <c r="B70" s="175">
        <v>46113.0</v>
      </c>
      <c r="C70" s="5">
        <v>2.0</v>
      </c>
      <c r="D70" s="169" t="s">
        <v>681</v>
      </c>
      <c r="E70" s="20"/>
      <c r="F70" s="20"/>
      <c r="G70" s="20"/>
      <c r="H70" s="20"/>
      <c r="I70" s="20"/>
      <c r="J70" s="20"/>
      <c r="K70" s="20"/>
      <c r="L70" s="23"/>
      <c r="M70" s="170"/>
      <c r="N70" s="20"/>
      <c r="O70" s="20"/>
      <c r="P70" s="20"/>
      <c r="Q70" s="20"/>
      <c r="R70" s="20"/>
      <c r="S70" s="20"/>
      <c r="T70" s="23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1"/>
      <c r="BK70" s="11"/>
      <c r="BL70" s="11"/>
      <c r="BM70" s="11"/>
      <c r="BN70" s="11"/>
      <c r="BO70" s="11"/>
      <c r="BP70" s="11"/>
      <c r="BQ70" s="11"/>
      <c r="BR70" s="12"/>
    </row>
    <row r="71">
      <c r="A71" s="149">
        <v>42.0</v>
      </c>
      <c r="B71" s="175">
        <v>46114.0</v>
      </c>
      <c r="C71" s="5">
        <v>2.0</v>
      </c>
      <c r="D71" s="169" t="s">
        <v>682</v>
      </c>
      <c r="E71" s="20"/>
      <c r="F71" s="20"/>
      <c r="G71" s="20"/>
      <c r="H71" s="20"/>
      <c r="I71" s="20"/>
      <c r="J71" s="20"/>
      <c r="K71" s="20"/>
      <c r="L71" s="23"/>
      <c r="M71" s="170"/>
      <c r="N71" s="20"/>
      <c r="O71" s="20"/>
      <c r="P71" s="20"/>
      <c r="Q71" s="20"/>
      <c r="R71" s="20"/>
      <c r="S71" s="20"/>
      <c r="T71" s="23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1"/>
      <c r="BK71" s="11"/>
      <c r="BL71" s="11"/>
      <c r="BM71" s="11"/>
      <c r="BN71" s="11"/>
      <c r="BO71" s="11"/>
      <c r="BP71" s="11"/>
      <c r="BQ71" s="11"/>
      <c r="BR71" s="12"/>
    </row>
    <row r="72">
      <c r="A72" s="149">
        <v>43.0</v>
      </c>
      <c r="B72" s="175">
        <v>46120.0</v>
      </c>
      <c r="C72" s="5">
        <v>2.0</v>
      </c>
      <c r="D72" s="169" t="s">
        <v>683</v>
      </c>
      <c r="E72" s="20"/>
      <c r="F72" s="20"/>
      <c r="G72" s="20"/>
      <c r="H72" s="20"/>
      <c r="I72" s="20"/>
      <c r="J72" s="20"/>
      <c r="K72" s="20"/>
      <c r="L72" s="23"/>
      <c r="M72" s="170"/>
      <c r="N72" s="20"/>
      <c r="O72" s="20"/>
      <c r="P72" s="20"/>
      <c r="Q72" s="20"/>
      <c r="R72" s="20"/>
      <c r="S72" s="20"/>
      <c r="T72" s="23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1"/>
      <c r="BK72" s="11"/>
      <c r="BL72" s="11"/>
      <c r="BM72" s="11"/>
      <c r="BN72" s="11"/>
      <c r="BO72" s="11"/>
      <c r="BP72" s="11"/>
      <c r="BQ72" s="11"/>
      <c r="BR72" s="12"/>
    </row>
    <row r="73">
      <c r="A73" s="149">
        <v>44.0</v>
      </c>
      <c r="B73" s="175">
        <v>46121.0</v>
      </c>
      <c r="C73" s="5">
        <v>2.0</v>
      </c>
      <c r="D73" s="169" t="s">
        <v>684</v>
      </c>
      <c r="E73" s="20"/>
      <c r="F73" s="20"/>
      <c r="G73" s="20"/>
      <c r="H73" s="20"/>
      <c r="I73" s="20"/>
      <c r="J73" s="20"/>
      <c r="K73" s="20"/>
      <c r="L73" s="23"/>
      <c r="M73" s="170"/>
      <c r="N73" s="20"/>
      <c r="O73" s="20"/>
      <c r="P73" s="20"/>
      <c r="Q73" s="20"/>
      <c r="R73" s="20"/>
      <c r="S73" s="20"/>
      <c r="T73" s="23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1"/>
      <c r="BK73" s="11"/>
      <c r="BL73" s="11"/>
      <c r="BM73" s="11"/>
      <c r="BN73" s="11"/>
      <c r="BO73" s="11"/>
      <c r="BP73" s="11"/>
      <c r="BQ73" s="11"/>
      <c r="BR73" s="12"/>
    </row>
    <row r="74">
      <c r="A74" s="149">
        <v>45.0</v>
      </c>
      <c r="B74" s="175">
        <v>46127.0</v>
      </c>
      <c r="C74" s="5">
        <v>2.0</v>
      </c>
      <c r="D74" s="169" t="s">
        <v>685</v>
      </c>
      <c r="E74" s="20"/>
      <c r="F74" s="20"/>
      <c r="G74" s="20"/>
      <c r="H74" s="20"/>
      <c r="I74" s="20"/>
      <c r="J74" s="20"/>
      <c r="K74" s="20"/>
      <c r="L74" s="23"/>
      <c r="M74" s="170"/>
      <c r="N74" s="20"/>
      <c r="O74" s="20"/>
      <c r="P74" s="20"/>
      <c r="Q74" s="20"/>
      <c r="R74" s="20"/>
      <c r="S74" s="20"/>
      <c r="T74" s="23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1"/>
      <c r="BK74" s="11"/>
      <c r="BL74" s="11"/>
      <c r="BM74" s="11"/>
      <c r="BN74" s="11"/>
      <c r="BO74" s="11"/>
      <c r="BP74" s="11"/>
      <c r="BQ74" s="11"/>
      <c r="BR74" s="12"/>
    </row>
    <row r="75">
      <c r="A75" s="149">
        <v>46.0</v>
      </c>
      <c r="B75" s="175">
        <v>46128.0</v>
      </c>
      <c r="C75" s="5">
        <v>2.0</v>
      </c>
      <c r="D75" s="169" t="s">
        <v>686</v>
      </c>
      <c r="E75" s="20"/>
      <c r="F75" s="20"/>
      <c r="G75" s="20"/>
      <c r="H75" s="20"/>
      <c r="I75" s="20"/>
      <c r="J75" s="20"/>
      <c r="K75" s="20"/>
      <c r="L75" s="23"/>
      <c r="M75" s="170"/>
      <c r="N75" s="20"/>
      <c r="O75" s="20"/>
      <c r="P75" s="20"/>
      <c r="Q75" s="20"/>
      <c r="R75" s="20"/>
      <c r="S75" s="20"/>
      <c r="T75" s="23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1"/>
      <c r="BK75" s="11"/>
      <c r="BL75" s="11"/>
      <c r="BM75" s="11"/>
      <c r="BN75" s="11"/>
      <c r="BO75" s="11"/>
      <c r="BP75" s="11"/>
      <c r="BQ75" s="11"/>
      <c r="BR75" s="12"/>
    </row>
    <row r="76">
      <c r="A76" s="4"/>
      <c r="B76" s="179"/>
      <c r="C76" s="165">
        <v>16.0</v>
      </c>
      <c r="D76" s="170"/>
      <c r="E76" s="20"/>
      <c r="F76" s="20"/>
      <c r="G76" s="20"/>
      <c r="H76" s="20"/>
      <c r="I76" s="20"/>
      <c r="J76" s="20"/>
      <c r="K76" s="20"/>
      <c r="L76" s="23"/>
      <c r="M76" s="170"/>
      <c r="N76" s="20"/>
      <c r="O76" s="20"/>
      <c r="P76" s="20"/>
      <c r="Q76" s="20"/>
      <c r="R76" s="20"/>
      <c r="S76" s="20"/>
      <c r="T76" s="23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1"/>
      <c r="BK76" s="11"/>
      <c r="BL76" s="11"/>
      <c r="BM76" s="11"/>
      <c r="BN76" s="11"/>
      <c r="BO76" s="11"/>
      <c r="BP76" s="11"/>
      <c r="BQ76" s="11"/>
      <c r="BR76" s="12"/>
    </row>
    <row r="77">
      <c r="A77" s="4"/>
      <c r="B77" s="175">
        <v>46137.0</v>
      </c>
      <c r="C77" s="1"/>
      <c r="D77" s="169" t="s">
        <v>687</v>
      </c>
      <c r="E77" s="20"/>
      <c r="F77" s="20"/>
      <c r="G77" s="20"/>
      <c r="H77" s="20"/>
      <c r="I77" s="20"/>
      <c r="J77" s="20"/>
      <c r="K77" s="20"/>
      <c r="L77" s="23"/>
      <c r="M77" s="170"/>
      <c r="N77" s="20"/>
      <c r="O77" s="20"/>
      <c r="P77" s="20"/>
      <c r="Q77" s="20"/>
      <c r="R77" s="20"/>
      <c r="S77" s="20"/>
      <c r="T77" s="23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1"/>
      <c r="BK77" s="11"/>
      <c r="BL77" s="11"/>
      <c r="BM77" s="11"/>
      <c r="BN77" s="11"/>
      <c r="BO77" s="11"/>
      <c r="BP77" s="11"/>
      <c r="BQ77" s="11"/>
      <c r="BR77" s="12"/>
    </row>
    <row r="78">
      <c r="A78" s="4"/>
      <c r="B78" s="179"/>
      <c r="C78" s="1"/>
      <c r="D78" s="170"/>
      <c r="E78" s="20"/>
      <c r="F78" s="20"/>
      <c r="G78" s="20"/>
      <c r="H78" s="20"/>
      <c r="I78" s="20"/>
      <c r="J78" s="20"/>
      <c r="K78" s="20"/>
      <c r="L78" s="23"/>
      <c r="M78" s="170"/>
      <c r="N78" s="20"/>
      <c r="O78" s="20"/>
      <c r="P78" s="20"/>
      <c r="Q78" s="20"/>
      <c r="R78" s="20"/>
      <c r="S78" s="20"/>
      <c r="T78" s="23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1"/>
      <c r="BK78" s="11"/>
      <c r="BL78" s="11"/>
      <c r="BM78" s="11"/>
      <c r="BN78" s="11"/>
      <c r="BO78" s="11"/>
      <c r="BP78" s="11"/>
      <c r="BQ78" s="11"/>
      <c r="BR78" s="12"/>
    </row>
    <row r="79">
      <c r="A79" s="4"/>
      <c r="B79" s="175">
        <v>46139.0</v>
      </c>
      <c r="C79" s="180">
        <v>21.36</v>
      </c>
      <c r="D79" s="169" t="s">
        <v>596</v>
      </c>
      <c r="E79" s="20"/>
      <c r="F79" s="20"/>
      <c r="G79" s="20"/>
      <c r="H79" s="20"/>
      <c r="I79" s="20"/>
      <c r="J79" s="20"/>
      <c r="K79" s="20"/>
      <c r="L79" s="23"/>
      <c r="M79" s="170"/>
      <c r="N79" s="20"/>
      <c r="O79" s="20"/>
      <c r="P79" s="20"/>
      <c r="Q79" s="20"/>
      <c r="R79" s="20"/>
      <c r="S79" s="20"/>
      <c r="T79" s="23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1"/>
      <c r="BK79" s="11"/>
      <c r="BL79" s="11"/>
      <c r="BM79" s="11"/>
      <c r="BN79" s="11"/>
      <c r="BO79" s="11"/>
      <c r="BP79" s="11"/>
      <c r="BQ79" s="11"/>
      <c r="BR79" s="12"/>
    </row>
    <row r="80">
      <c r="A80" s="4"/>
      <c r="B80" s="179"/>
      <c r="C80" s="1"/>
      <c r="D80" s="170"/>
      <c r="E80" s="20"/>
      <c r="F80" s="20"/>
      <c r="G80" s="20"/>
      <c r="H80" s="20"/>
      <c r="I80" s="20"/>
      <c r="J80" s="20"/>
      <c r="K80" s="20"/>
      <c r="L80" s="23"/>
      <c r="M80" s="170"/>
      <c r="N80" s="20"/>
      <c r="O80" s="20"/>
      <c r="P80" s="20"/>
      <c r="Q80" s="20"/>
      <c r="R80" s="20"/>
      <c r="S80" s="20"/>
      <c r="T80" s="23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1"/>
      <c r="BK80" s="11"/>
      <c r="BL80" s="11"/>
      <c r="BM80" s="11"/>
      <c r="BN80" s="11"/>
      <c r="BO80" s="11"/>
      <c r="BP80" s="11"/>
      <c r="BQ80" s="11"/>
      <c r="BR80" s="12"/>
    </row>
    <row r="81">
      <c r="A81" s="4"/>
      <c r="B81" s="175">
        <v>46141.0</v>
      </c>
      <c r="C81" s="5">
        <v>2.0</v>
      </c>
      <c r="D81" s="169" t="s">
        <v>188</v>
      </c>
      <c r="E81" s="20"/>
      <c r="F81" s="20"/>
      <c r="G81" s="20"/>
      <c r="H81" s="20"/>
      <c r="I81" s="20"/>
      <c r="J81" s="20"/>
      <c r="K81" s="20"/>
      <c r="L81" s="23"/>
      <c r="M81" s="170"/>
      <c r="N81" s="20"/>
      <c r="O81" s="20"/>
      <c r="P81" s="20"/>
      <c r="Q81" s="20"/>
      <c r="R81" s="20"/>
      <c r="S81" s="20"/>
      <c r="T81" s="23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1"/>
      <c r="BK81" s="11"/>
      <c r="BL81" s="11"/>
      <c r="BM81" s="11"/>
      <c r="BN81" s="11"/>
      <c r="BO81" s="11"/>
      <c r="BP81" s="11"/>
      <c r="BQ81" s="11"/>
      <c r="BR81" s="12"/>
    </row>
    <row r="82">
      <c r="A82" s="4"/>
      <c r="B82" s="179"/>
      <c r="C82" s="1"/>
      <c r="D82" s="170"/>
      <c r="E82" s="20"/>
      <c r="F82" s="20"/>
      <c r="G82" s="20"/>
      <c r="H82" s="20"/>
      <c r="I82" s="20"/>
      <c r="J82" s="20"/>
      <c r="K82" s="20"/>
      <c r="L82" s="23"/>
      <c r="M82" s="170"/>
      <c r="N82" s="20"/>
      <c r="O82" s="20"/>
      <c r="P82" s="20"/>
      <c r="Q82" s="20"/>
      <c r="R82" s="20"/>
      <c r="S82" s="20"/>
      <c r="T82" s="23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1"/>
      <c r="BK82" s="11"/>
      <c r="BL82" s="11"/>
      <c r="BM82" s="11"/>
      <c r="BN82" s="11"/>
      <c r="BO82" s="11"/>
      <c r="BP82" s="11"/>
      <c r="BQ82" s="11"/>
      <c r="BR82" s="12"/>
    </row>
    <row r="83">
      <c r="A83" s="4"/>
      <c r="B83" s="175">
        <v>46142.0</v>
      </c>
      <c r="C83" s="180">
        <v>2.6</v>
      </c>
      <c r="D83" s="169" t="s">
        <v>117</v>
      </c>
      <c r="E83" s="20"/>
      <c r="F83" s="20"/>
      <c r="G83" s="20"/>
      <c r="H83" s="20"/>
      <c r="I83" s="20"/>
      <c r="J83" s="20"/>
      <c r="K83" s="20"/>
      <c r="L83" s="23"/>
      <c r="M83" s="170"/>
      <c r="N83" s="20"/>
      <c r="O83" s="20"/>
      <c r="P83" s="20"/>
      <c r="Q83" s="20"/>
      <c r="R83" s="20"/>
      <c r="S83" s="20"/>
      <c r="T83" s="23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1"/>
      <c r="BK83" s="11"/>
      <c r="BL83" s="11"/>
      <c r="BM83" s="11"/>
      <c r="BN83" s="11"/>
      <c r="BO83" s="11"/>
      <c r="BP83" s="11"/>
      <c r="BQ83" s="11"/>
      <c r="BR83" s="12"/>
    </row>
    <row r="84">
      <c r="A84" s="4"/>
      <c r="B84" s="179"/>
      <c r="C84" s="1"/>
      <c r="D84" s="169" t="s">
        <v>688</v>
      </c>
      <c r="E84" s="20"/>
      <c r="F84" s="20"/>
      <c r="G84" s="20"/>
      <c r="H84" s="20"/>
      <c r="I84" s="20"/>
      <c r="J84" s="20"/>
      <c r="K84" s="20"/>
      <c r="L84" s="23"/>
      <c r="M84" s="170"/>
      <c r="N84" s="20"/>
      <c r="O84" s="20"/>
      <c r="P84" s="20"/>
      <c r="Q84" s="20"/>
      <c r="R84" s="20"/>
      <c r="S84" s="20"/>
      <c r="T84" s="23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1"/>
      <c r="BK84" s="11"/>
      <c r="BL84" s="11"/>
      <c r="BM84" s="11"/>
      <c r="BN84" s="11"/>
      <c r="BO84" s="11"/>
      <c r="BP84" s="11"/>
      <c r="BQ84" s="11"/>
      <c r="BR84" s="12"/>
    </row>
    <row r="85">
      <c r="A85" s="4"/>
      <c r="B85" s="179"/>
      <c r="C85" s="1"/>
      <c r="D85" s="170"/>
      <c r="E85" s="20"/>
      <c r="F85" s="20"/>
      <c r="G85" s="20"/>
      <c r="H85" s="20"/>
      <c r="I85" s="20"/>
      <c r="J85" s="20"/>
      <c r="K85" s="20"/>
      <c r="L85" s="23"/>
      <c r="M85" s="170"/>
      <c r="N85" s="20"/>
      <c r="O85" s="20"/>
      <c r="P85" s="20"/>
      <c r="Q85" s="20"/>
      <c r="R85" s="20"/>
      <c r="S85" s="20"/>
      <c r="T85" s="23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1"/>
      <c r="BK85" s="11"/>
      <c r="BL85" s="11"/>
      <c r="BM85" s="11"/>
      <c r="BN85" s="11"/>
      <c r="BO85" s="11"/>
      <c r="BP85" s="11"/>
      <c r="BQ85" s="11"/>
      <c r="BR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1"/>
      <c r="BK86" s="11"/>
      <c r="BL86" s="11"/>
      <c r="BM86" s="11"/>
      <c r="BN86" s="11"/>
      <c r="BO86" s="11"/>
      <c r="BP86" s="11"/>
      <c r="BQ86" s="11"/>
      <c r="BR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1"/>
      <c r="BK87" s="11"/>
      <c r="BL87" s="11"/>
      <c r="BM87" s="11"/>
      <c r="BN87" s="11"/>
      <c r="BO87" s="11"/>
      <c r="BP87" s="11"/>
      <c r="BQ87" s="11"/>
      <c r="BR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1"/>
      <c r="BK88" s="11"/>
      <c r="BL88" s="11"/>
      <c r="BM88" s="11"/>
      <c r="BN88" s="11"/>
      <c r="BO88" s="11"/>
      <c r="BP88" s="11"/>
      <c r="BQ88" s="11"/>
      <c r="BR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1"/>
      <c r="BK89" s="11"/>
      <c r="BL89" s="11"/>
      <c r="BM89" s="11"/>
      <c r="BN89" s="11"/>
      <c r="BO89" s="11"/>
      <c r="BP89" s="11"/>
      <c r="BQ89" s="11"/>
      <c r="BR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1"/>
      <c r="BK90" s="11"/>
      <c r="BL90" s="11"/>
      <c r="BM90" s="11"/>
      <c r="BN90" s="11"/>
      <c r="BO90" s="11"/>
      <c r="BP90" s="11"/>
      <c r="BQ90" s="11"/>
      <c r="BR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1"/>
      <c r="BK91" s="11"/>
      <c r="BL91" s="11"/>
      <c r="BM91" s="11"/>
      <c r="BN91" s="11"/>
      <c r="BO91" s="11"/>
      <c r="BP91" s="11"/>
      <c r="BQ91" s="11"/>
      <c r="BR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1"/>
      <c r="BK92" s="11"/>
      <c r="BL92" s="11"/>
      <c r="BM92" s="11"/>
      <c r="BN92" s="11"/>
      <c r="BO92" s="11"/>
      <c r="BP92" s="11"/>
      <c r="BQ92" s="11"/>
      <c r="BR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1"/>
      <c r="BK93" s="11"/>
      <c r="BL93" s="11"/>
      <c r="BM93" s="11"/>
      <c r="BN93" s="11"/>
      <c r="BO93" s="11"/>
      <c r="BP93" s="11"/>
      <c r="BQ93" s="11"/>
      <c r="BR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1"/>
      <c r="BK94" s="11"/>
      <c r="BL94" s="11"/>
      <c r="BM94" s="11"/>
      <c r="BN94" s="11"/>
      <c r="BO94" s="11"/>
      <c r="BP94" s="11"/>
      <c r="BQ94" s="11"/>
      <c r="BR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1"/>
      <c r="BK95" s="11"/>
      <c r="BL95" s="11"/>
      <c r="BM95" s="11"/>
      <c r="BN95" s="11"/>
      <c r="BO95" s="11"/>
      <c r="BP95" s="11"/>
      <c r="BQ95" s="11"/>
      <c r="BR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1"/>
      <c r="BK96" s="11"/>
      <c r="BL96" s="11"/>
      <c r="BM96" s="11"/>
      <c r="BN96" s="11"/>
      <c r="BO96" s="11"/>
      <c r="BP96" s="11"/>
      <c r="BQ96" s="11"/>
      <c r="BR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1"/>
      <c r="BK97" s="11"/>
      <c r="BL97" s="11"/>
      <c r="BM97" s="11"/>
      <c r="BN97" s="11"/>
      <c r="BO97" s="11"/>
      <c r="BP97" s="11"/>
      <c r="BQ97" s="11"/>
      <c r="BR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1"/>
      <c r="BK98" s="11"/>
      <c r="BL98" s="11"/>
      <c r="BM98" s="11"/>
      <c r="BN98" s="11"/>
      <c r="BO98" s="11"/>
      <c r="BP98" s="11"/>
      <c r="BQ98" s="11"/>
      <c r="BR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1"/>
      <c r="BK99" s="11"/>
      <c r="BL99" s="11"/>
      <c r="BM99" s="11"/>
      <c r="BN99" s="11"/>
      <c r="BO99" s="11"/>
      <c r="BP99" s="11"/>
      <c r="BQ99" s="11"/>
      <c r="BR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1"/>
      <c r="BK100" s="11"/>
      <c r="BL100" s="11"/>
      <c r="BM100" s="11"/>
      <c r="BN100" s="11"/>
      <c r="BO100" s="11"/>
      <c r="BP100" s="11"/>
      <c r="BQ100" s="11"/>
      <c r="BR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1"/>
      <c r="BK101" s="11"/>
      <c r="BL101" s="11"/>
      <c r="BM101" s="11"/>
      <c r="BN101" s="11"/>
      <c r="BO101" s="11"/>
      <c r="BP101" s="11"/>
      <c r="BQ101" s="11"/>
      <c r="BR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1"/>
      <c r="BK102" s="11"/>
      <c r="BL102" s="11"/>
      <c r="BM102" s="11"/>
      <c r="BN102" s="11"/>
      <c r="BO102" s="11"/>
      <c r="BP102" s="11"/>
      <c r="BQ102" s="11"/>
      <c r="BR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1"/>
      <c r="BK103" s="11"/>
      <c r="BL103" s="11"/>
      <c r="BM103" s="11"/>
      <c r="BN103" s="11"/>
      <c r="BO103" s="11"/>
      <c r="BP103" s="11"/>
      <c r="BQ103" s="11"/>
      <c r="BR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1"/>
      <c r="BK104" s="11"/>
      <c r="BL104" s="11"/>
      <c r="BM104" s="11"/>
      <c r="BN104" s="11"/>
      <c r="BO104" s="11"/>
      <c r="BP104" s="11"/>
      <c r="BQ104" s="11"/>
      <c r="BR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1"/>
      <c r="BK105" s="11"/>
      <c r="BL105" s="11"/>
      <c r="BM105" s="11"/>
      <c r="BN105" s="11"/>
      <c r="BO105" s="11"/>
      <c r="BP105" s="11"/>
      <c r="BQ105" s="11"/>
      <c r="BR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1"/>
      <c r="BK106" s="11"/>
      <c r="BL106" s="11"/>
      <c r="BM106" s="11"/>
      <c r="BN106" s="11"/>
      <c r="BO106" s="11"/>
      <c r="BP106" s="11"/>
      <c r="BQ106" s="11"/>
      <c r="BR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1"/>
      <c r="BK107" s="11"/>
      <c r="BL107" s="11"/>
      <c r="BM107" s="11"/>
      <c r="BN107" s="11"/>
      <c r="BO107" s="11"/>
      <c r="BP107" s="11"/>
      <c r="BQ107" s="11"/>
      <c r="BR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1"/>
      <c r="BK108" s="11"/>
      <c r="BL108" s="11"/>
      <c r="BM108" s="11"/>
      <c r="BN108" s="11"/>
      <c r="BO108" s="11"/>
      <c r="BP108" s="11"/>
      <c r="BQ108" s="11"/>
      <c r="BR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1"/>
      <c r="BK109" s="11"/>
      <c r="BL109" s="11"/>
      <c r="BM109" s="11"/>
      <c r="BN109" s="11"/>
      <c r="BO109" s="11"/>
      <c r="BP109" s="11"/>
      <c r="BQ109" s="11"/>
      <c r="BR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1"/>
      <c r="BK110" s="11"/>
      <c r="BL110" s="11"/>
      <c r="BM110" s="11"/>
      <c r="BN110" s="11"/>
      <c r="BO110" s="11"/>
      <c r="BP110" s="11"/>
      <c r="BQ110" s="11"/>
      <c r="BR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1"/>
      <c r="BK111" s="11"/>
      <c r="BL111" s="11"/>
      <c r="BM111" s="11"/>
      <c r="BN111" s="11"/>
      <c r="BO111" s="11"/>
      <c r="BP111" s="11"/>
      <c r="BQ111" s="11"/>
      <c r="BR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1"/>
      <c r="BK112" s="11"/>
      <c r="BL112" s="11"/>
      <c r="BM112" s="11"/>
      <c r="BN112" s="11"/>
      <c r="BO112" s="11"/>
      <c r="BP112" s="11"/>
      <c r="BQ112" s="11"/>
      <c r="BR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1"/>
      <c r="BK113" s="11"/>
      <c r="BL113" s="11"/>
      <c r="BM113" s="11"/>
      <c r="BN113" s="11"/>
      <c r="BO113" s="11"/>
      <c r="BP113" s="11"/>
      <c r="BQ113" s="11"/>
      <c r="BR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1"/>
      <c r="BK114" s="11"/>
      <c r="BL114" s="11"/>
      <c r="BM114" s="11"/>
      <c r="BN114" s="11"/>
      <c r="BO114" s="11"/>
      <c r="BP114" s="11"/>
      <c r="BQ114" s="11"/>
      <c r="BR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1"/>
      <c r="BK115" s="11"/>
      <c r="BL115" s="11"/>
      <c r="BM115" s="11"/>
      <c r="BN115" s="11"/>
      <c r="BO115" s="11"/>
      <c r="BP115" s="11"/>
      <c r="BQ115" s="11"/>
      <c r="BR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1"/>
      <c r="BK116" s="11"/>
      <c r="BL116" s="11"/>
      <c r="BM116" s="11"/>
      <c r="BN116" s="11"/>
      <c r="BO116" s="11"/>
      <c r="BP116" s="11"/>
      <c r="BQ116" s="11"/>
      <c r="BR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1"/>
      <c r="BK117" s="11"/>
      <c r="BL117" s="11"/>
      <c r="BM117" s="11"/>
      <c r="BN117" s="11"/>
      <c r="BO117" s="11"/>
      <c r="BP117" s="11"/>
      <c r="BQ117" s="11"/>
      <c r="BR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1"/>
      <c r="BK118" s="11"/>
      <c r="BL118" s="11"/>
      <c r="BM118" s="11"/>
      <c r="BN118" s="11"/>
      <c r="BO118" s="11"/>
      <c r="BP118" s="11"/>
      <c r="BQ118" s="11"/>
      <c r="BR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1"/>
      <c r="BK119" s="11"/>
      <c r="BL119" s="11"/>
      <c r="BM119" s="11"/>
      <c r="BN119" s="11"/>
      <c r="BO119" s="11"/>
      <c r="BP119" s="11"/>
      <c r="BQ119" s="11"/>
      <c r="BR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1"/>
      <c r="BK120" s="11"/>
      <c r="BL120" s="11"/>
      <c r="BM120" s="11"/>
      <c r="BN120" s="11"/>
      <c r="BO120" s="11"/>
      <c r="BP120" s="11"/>
      <c r="BQ120" s="11"/>
      <c r="BR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1"/>
      <c r="BK121" s="11"/>
      <c r="BL121" s="11"/>
      <c r="BM121" s="11"/>
      <c r="BN121" s="11"/>
      <c r="BO121" s="11"/>
      <c r="BP121" s="11"/>
      <c r="BQ121" s="11"/>
      <c r="BR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1"/>
      <c r="BK122" s="11"/>
      <c r="BL122" s="11"/>
      <c r="BM122" s="11"/>
      <c r="BN122" s="11"/>
      <c r="BO122" s="11"/>
      <c r="BP122" s="11"/>
      <c r="BQ122" s="11"/>
      <c r="BR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1"/>
      <c r="BK123" s="11"/>
      <c r="BL123" s="11"/>
      <c r="BM123" s="11"/>
      <c r="BN123" s="11"/>
      <c r="BO123" s="11"/>
      <c r="BP123" s="11"/>
      <c r="BQ123" s="11"/>
      <c r="BR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1"/>
      <c r="BK124" s="11"/>
      <c r="BL124" s="11"/>
      <c r="BM124" s="11"/>
      <c r="BN124" s="11"/>
      <c r="BO124" s="11"/>
      <c r="BP124" s="11"/>
      <c r="BQ124" s="11"/>
      <c r="BR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1"/>
      <c r="BK125" s="11"/>
      <c r="BL125" s="11"/>
      <c r="BM125" s="11"/>
      <c r="BN125" s="11"/>
      <c r="BO125" s="11"/>
      <c r="BP125" s="11"/>
      <c r="BQ125" s="11"/>
      <c r="BR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1"/>
      <c r="BK126" s="11"/>
      <c r="BL126" s="11"/>
      <c r="BM126" s="11"/>
      <c r="BN126" s="11"/>
      <c r="BO126" s="11"/>
      <c r="BP126" s="11"/>
      <c r="BQ126" s="11"/>
      <c r="BR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1"/>
      <c r="BK127" s="11"/>
      <c r="BL127" s="11"/>
      <c r="BM127" s="11"/>
      <c r="BN127" s="11"/>
      <c r="BO127" s="11"/>
      <c r="BP127" s="11"/>
      <c r="BQ127" s="11"/>
      <c r="BR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1"/>
      <c r="BK128" s="11"/>
      <c r="BL128" s="11"/>
      <c r="BM128" s="11"/>
      <c r="BN128" s="11"/>
      <c r="BO128" s="11"/>
      <c r="BP128" s="11"/>
      <c r="BQ128" s="11"/>
      <c r="BR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1"/>
      <c r="BK129" s="11"/>
      <c r="BL129" s="11"/>
      <c r="BM129" s="11"/>
      <c r="BN129" s="11"/>
      <c r="BO129" s="11"/>
      <c r="BP129" s="11"/>
      <c r="BQ129" s="11"/>
      <c r="BR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1"/>
      <c r="BK130" s="11"/>
      <c r="BL130" s="11"/>
      <c r="BM130" s="11"/>
      <c r="BN130" s="11"/>
      <c r="BO130" s="11"/>
      <c r="BP130" s="11"/>
      <c r="BQ130" s="11"/>
      <c r="BR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1"/>
      <c r="BK131" s="11"/>
      <c r="BL131" s="11"/>
      <c r="BM131" s="11"/>
      <c r="BN131" s="11"/>
      <c r="BO131" s="11"/>
      <c r="BP131" s="11"/>
      <c r="BQ131" s="11"/>
      <c r="BR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1"/>
      <c r="BK132" s="11"/>
      <c r="BL132" s="11"/>
      <c r="BM132" s="11"/>
      <c r="BN132" s="11"/>
      <c r="BO132" s="11"/>
      <c r="BP132" s="11"/>
      <c r="BQ132" s="11"/>
      <c r="BR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1"/>
      <c r="BK133" s="11"/>
      <c r="BL133" s="11"/>
      <c r="BM133" s="11"/>
      <c r="BN133" s="11"/>
      <c r="BO133" s="11"/>
      <c r="BP133" s="11"/>
      <c r="BQ133" s="11"/>
      <c r="BR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1"/>
      <c r="BK134" s="11"/>
      <c r="BL134" s="11"/>
      <c r="BM134" s="11"/>
      <c r="BN134" s="11"/>
      <c r="BO134" s="11"/>
      <c r="BP134" s="11"/>
      <c r="BQ134" s="11"/>
      <c r="BR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1"/>
      <c r="BK135" s="11"/>
      <c r="BL135" s="11"/>
      <c r="BM135" s="11"/>
      <c r="BN135" s="11"/>
      <c r="BO135" s="11"/>
      <c r="BP135" s="11"/>
      <c r="BQ135" s="11"/>
      <c r="BR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1"/>
      <c r="BK136" s="11"/>
      <c r="BL136" s="11"/>
      <c r="BM136" s="11"/>
      <c r="BN136" s="11"/>
      <c r="BO136" s="11"/>
      <c r="BP136" s="11"/>
      <c r="BQ136" s="11"/>
      <c r="BR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1"/>
      <c r="BK137" s="11"/>
      <c r="BL137" s="11"/>
      <c r="BM137" s="11"/>
      <c r="BN137" s="11"/>
      <c r="BO137" s="11"/>
      <c r="BP137" s="11"/>
      <c r="BQ137" s="11"/>
      <c r="BR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1"/>
      <c r="BK138" s="11"/>
      <c r="BL138" s="11"/>
      <c r="BM138" s="11"/>
      <c r="BN138" s="11"/>
      <c r="BO138" s="11"/>
      <c r="BP138" s="11"/>
      <c r="BQ138" s="11"/>
      <c r="BR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1"/>
      <c r="BK139" s="11"/>
      <c r="BL139" s="11"/>
      <c r="BM139" s="11"/>
      <c r="BN139" s="11"/>
      <c r="BO139" s="11"/>
      <c r="BP139" s="11"/>
      <c r="BQ139" s="11"/>
      <c r="BR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1"/>
      <c r="BK140" s="11"/>
      <c r="BL140" s="11"/>
      <c r="BM140" s="11"/>
      <c r="BN140" s="11"/>
      <c r="BO140" s="11"/>
      <c r="BP140" s="11"/>
      <c r="BQ140" s="11"/>
      <c r="BR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1"/>
      <c r="BK141" s="11"/>
      <c r="BL141" s="11"/>
      <c r="BM141" s="11"/>
      <c r="BN141" s="11"/>
      <c r="BO141" s="11"/>
      <c r="BP141" s="11"/>
      <c r="BQ141" s="11"/>
      <c r="BR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1"/>
      <c r="BK142" s="11"/>
      <c r="BL142" s="11"/>
      <c r="BM142" s="11"/>
      <c r="BN142" s="11"/>
      <c r="BO142" s="11"/>
      <c r="BP142" s="11"/>
      <c r="BQ142" s="11"/>
      <c r="BR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1"/>
      <c r="BK143" s="11"/>
      <c r="BL143" s="11"/>
      <c r="BM143" s="11"/>
      <c r="BN143" s="11"/>
      <c r="BO143" s="11"/>
      <c r="BP143" s="11"/>
      <c r="BQ143" s="11"/>
      <c r="BR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1"/>
      <c r="BK144" s="11"/>
      <c r="BL144" s="11"/>
      <c r="BM144" s="11"/>
      <c r="BN144" s="11"/>
      <c r="BO144" s="11"/>
      <c r="BP144" s="11"/>
      <c r="BQ144" s="11"/>
      <c r="BR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1"/>
      <c r="BK145" s="11"/>
      <c r="BL145" s="11"/>
      <c r="BM145" s="11"/>
      <c r="BN145" s="11"/>
      <c r="BO145" s="11"/>
      <c r="BP145" s="11"/>
      <c r="BQ145" s="11"/>
      <c r="BR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1"/>
      <c r="BK146" s="11"/>
      <c r="BL146" s="11"/>
      <c r="BM146" s="11"/>
      <c r="BN146" s="11"/>
      <c r="BO146" s="11"/>
      <c r="BP146" s="11"/>
      <c r="BQ146" s="11"/>
      <c r="BR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1"/>
      <c r="BK147" s="11"/>
      <c r="BL147" s="11"/>
      <c r="BM147" s="11"/>
      <c r="BN147" s="11"/>
      <c r="BO147" s="11"/>
      <c r="BP147" s="11"/>
      <c r="BQ147" s="11"/>
      <c r="BR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1"/>
      <c r="BK148" s="11"/>
      <c r="BL148" s="11"/>
      <c r="BM148" s="11"/>
      <c r="BN148" s="11"/>
      <c r="BO148" s="11"/>
      <c r="BP148" s="11"/>
      <c r="BQ148" s="11"/>
      <c r="BR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1"/>
      <c r="BK149" s="11"/>
      <c r="BL149" s="11"/>
      <c r="BM149" s="11"/>
      <c r="BN149" s="11"/>
      <c r="BO149" s="11"/>
      <c r="BP149" s="11"/>
      <c r="BQ149" s="11"/>
      <c r="BR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1"/>
      <c r="BK150" s="11"/>
      <c r="BL150" s="11"/>
      <c r="BM150" s="11"/>
      <c r="BN150" s="11"/>
      <c r="BO150" s="11"/>
      <c r="BP150" s="11"/>
      <c r="BQ150" s="11"/>
      <c r="BR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1"/>
      <c r="BK151" s="11"/>
      <c r="BL151" s="11"/>
      <c r="BM151" s="11"/>
      <c r="BN151" s="11"/>
      <c r="BO151" s="11"/>
      <c r="BP151" s="11"/>
      <c r="BQ151" s="11"/>
      <c r="BR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1"/>
      <c r="BK152" s="11"/>
      <c r="BL152" s="11"/>
      <c r="BM152" s="11"/>
      <c r="BN152" s="11"/>
      <c r="BO152" s="11"/>
      <c r="BP152" s="11"/>
      <c r="BQ152" s="11"/>
      <c r="BR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1"/>
      <c r="BK153" s="11"/>
      <c r="BL153" s="11"/>
      <c r="BM153" s="11"/>
      <c r="BN153" s="11"/>
      <c r="BO153" s="11"/>
      <c r="BP153" s="11"/>
      <c r="BQ153" s="11"/>
      <c r="BR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1"/>
      <c r="BK154" s="11"/>
      <c r="BL154" s="11"/>
      <c r="BM154" s="11"/>
      <c r="BN154" s="11"/>
      <c r="BO154" s="11"/>
      <c r="BP154" s="11"/>
      <c r="BQ154" s="11"/>
      <c r="BR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1"/>
      <c r="BK155" s="11"/>
      <c r="BL155" s="11"/>
      <c r="BM155" s="11"/>
      <c r="BN155" s="11"/>
      <c r="BO155" s="11"/>
      <c r="BP155" s="11"/>
      <c r="BQ155" s="11"/>
      <c r="BR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1"/>
      <c r="BK156" s="11"/>
      <c r="BL156" s="11"/>
      <c r="BM156" s="11"/>
      <c r="BN156" s="11"/>
      <c r="BO156" s="11"/>
      <c r="BP156" s="11"/>
      <c r="BQ156" s="11"/>
      <c r="BR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1"/>
      <c r="BK157" s="11"/>
      <c r="BL157" s="11"/>
      <c r="BM157" s="11"/>
      <c r="BN157" s="11"/>
      <c r="BO157" s="11"/>
      <c r="BP157" s="11"/>
      <c r="BQ157" s="11"/>
      <c r="BR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1"/>
      <c r="BK158" s="11"/>
      <c r="BL158" s="11"/>
      <c r="BM158" s="11"/>
      <c r="BN158" s="11"/>
      <c r="BO158" s="11"/>
      <c r="BP158" s="11"/>
      <c r="BQ158" s="11"/>
      <c r="BR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1"/>
      <c r="BK159" s="11"/>
      <c r="BL159" s="11"/>
      <c r="BM159" s="11"/>
      <c r="BN159" s="11"/>
      <c r="BO159" s="11"/>
      <c r="BP159" s="11"/>
      <c r="BQ159" s="11"/>
      <c r="BR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1"/>
      <c r="BK160" s="11"/>
      <c r="BL160" s="11"/>
      <c r="BM160" s="11"/>
      <c r="BN160" s="11"/>
      <c r="BO160" s="11"/>
      <c r="BP160" s="11"/>
      <c r="BQ160" s="11"/>
      <c r="BR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1"/>
      <c r="BK161" s="11"/>
      <c r="BL161" s="11"/>
      <c r="BM161" s="11"/>
      <c r="BN161" s="11"/>
      <c r="BO161" s="11"/>
      <c r="BP161" s="11"/>
      <c r="BQ161" s="11"/>
      <c r="BR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1"/>
      <c r="BK162" s="11"/>
      <c r="BL162" s="11"/>
      <c r="BM162" s="11"/>
      <c r="BN162" s="11"/>
      <c r="BO162" s="11"/>
      <c r="BP162" s="11"/>
      <c r="BQ162" s="11"/>
      <c r="BR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1"/>
      <c r="BK163" s="11"/>
      <c r="BL163" s="11"/>
      <c r="BM163" s="11"/>
      <c r="BN163" s="11"/>
      <c r="BO163" s="11"/>
      <c r="BP163" s="11"/>
      <c r="BQ163" s="11"/>
      <c r="BR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1"/>
      <c r="BK164" s="11"/>
      <c r="BL164" s="11"/>
      <c r="BM164" s="11"/>
      <c r="BN164" s="11"/>
      <c r="BO164" s="11"/>
      <c r="BP164" s="11"/>
      <c r="BQ164" s="11"/>
      <c r="BR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1"/>
      <c r="BK165" s="11"/>
      <c r="BL165" s="11"/>
      <c r="BM165" s="11"/>
      <c r="BN165" s="11"/>
      <c r="BO165" s="11"/>
      <c r="BP165" s="11"/>
      <c r="BQ165" s="11"/>
      <c r="BR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1"/>
      <c r="BK166" s="11"/>
      <c r="BL166" s="11"/>
      <c r="BM166" s="11"/>
      <c r="BN166" s="11"/>
      <c r="BO166" s="11"/>
      <c r="BP166" s="11"/>
      <c r="BQ166" s="11"/>
      <c r="BR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1"/>
      <c r="BK167" s="11"/>
      <c r="BL167" s="11"/>
      <c r="BM167" s="11"/>
      <c r="BN167" s="11"/>
      <c r="BO167" s="11"/>
      <c r="BP167" s="11"/>
      <c r="BQ167" s="11"/>
      <c r="BR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1"/>
      <c r="BK168" s="11"/>
      <c r="BL168" s="11"/>
      <c r="BM168" s="11"/>
      <c r="BN168" s="11"/>
      <c r="BO168" s="11"/>
      <c r="BP168" s="11"/>
      <c r="BQ168" s="11"/>
      <c r="BR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1"/>
      <c r="BK169" s="11"/>
      <c r="BL169" s="11"/>
      <c r="BM169" s="11"/>
      <c r="BN169" s="11"/>
      <c r="BO169" s="11"/>
      <c r="BP169" s="11"/>
      <c r="BQ169" s="11"/>
      <c r="BR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1"/>
      <c r="BK170" s="11"/>
      <c r="BL170" s="11"/>
      <c r="BM170" s="11"/>
      <c r="BN170" s="11"/>
      <c r="BO170" s="11"/>
      <c r="BP170" s="11"/>
      <c r="BQ170" s="11"/>
      <c r="BR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1"/>
      <c r="BK171" s="11"/>
      <c r="BL171" s="11"/>
      <c r="BM171" s="11"/>
      <c r="BN171" s="11"/>
      <c r="BO171" s="11"/>
      <c r="BP171" s="11"/>
      <c r="BQ171" s="11"/>
      <c r="BR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1"/>
      <c r="BK172" s="11"/>
      <c r="BL172" s="11"/>
      <c r="BM172" s="11"/>
      <c r="BN172" s="11"/>
      <c r="BO172" s="11"/>
      <c r="BP172" s="11"/>
      <c r="BQ172" s="11"/>
      <c r="BR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1"/>
      <c r="BK173" s="11"/>
      <c r="BL173" s="11"/>
      <c r="BM173" s="11"/>
      <c r="BN173" s="11"/>
      <c r="BO173" s="11"/>
      <c r="BP173" s="11"/>
      <c r="BQ173" s="11"/>
      <c r="BR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1"/>
      <c r="BK174" s="11"/>
      <c r="BL174" s="11"/>
      <c r="BM174" s="11"/>
      <c r="BN174" s="11"/>
      <c r="BO174" s="11"/>
      <c r="BP174" s="11"/>
      <c r="BQ174" s="11"/>
      <c r="BR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1"/>
      <c r="BK175" s="11"/>
      <c r="BL175" s="11"/>
      <c r="BM175" s="11"/>
      <c r="BN175" s="11"/>
      <c r="BO175" s="11"/>
      <c r="BP175" s="11"/>
      <c r="BQ175" s="11"/>
      <c r="BR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1"/>
      <c r="BK176" s="11"/>
      <c r="BL176" s="11"/>
      <c r="BM176" s="11"/>
      <c r="BN176" s="11"/>
      <c r="BO176" s="11"/>
      <c r="BP176" s="11"/>
      <c r="BQ176" s="11"/>
      <c r="BR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1"/>
      <c r="BK177" s="11"/>
      <c r="BL177" s="11"/>
      <c r="BM177" s="11"/>
      <c r="BN177" s="11"/>
      <c r="BO177" s="11"/>
      <c r="BP177" s="11"/>
      <c r="BQ177" s="11"/>
      <c r="BR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1"/>
      <c r="BK178" s="11"/>
      <c r="BL178" s="11"/>
      <c r="BM178" s="11"/>
      <c r="BN178" s="11"/>
      <c r="BO178" s="11"/>
      <c r="BP178" s="11"/>
      <c r="BQ178" s="11"/>
      <c r="BR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1"/>
      <c r="BK179" s="11"/>
      <c r="BL179" s="11"/>
      <c r="BM179" s="11"/>
      <c r="BN179" s="11"/>
      <c r="BO179" s="11"/>
      <c r="BP179" s="11"/>
      <c r="BQ179" s="11"/>
      <c r="BR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1"/>
      <c r="BK180" s="11"/>
      <c r="BL180" s="11"/>
      <c r="BM180" s="11"/>
      <c r="BN180" s="11"/>
      <c r="BO180" s="11"/>
      <c r="BP180" s="11"/>
      <c r="BQ180" s="11"/>
      <c r="BR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1"/>
      <c r="BK181" s="11"/>
      <c r="BL181" s="11"/>
      <c r="BM181" s="11"/>
      <c r="BN181" s="11"/>
      <c r="BO181" s="11"/>
      <c r="BP181" s="11"/>
      <c r="BQ181" s="11"/>
      <c r="BR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1"/>
      <c r="BK182" s="11"/>
      <c r="BL182" s="11"/>
      <c r="BM182" s="11"/>
      <c r="BN182" s="11"/>
      <c r="BO182" s="11"/>
      <c r="BP182" s="11"/>
      <c r="BQ182" s="11"/>
      <c r="BR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1"/>
      <c r="BK183" s="11"/>
      <c r="BL183" s="11"/>
      <c r="BM183" s="11"/>
      <c r="BN183" s="11"/>
      <c r="BO183" s="11"/>
      <c r="BP183" s="11"/>
      <c r="BQ183" s="11"/>
      <c r="BR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1"/>
      <c r="BK184" s="11"/>
      <c r="BL184" s="11"/>
      <c r="BM184" s="11"/>
      <c r="BN184" s="11"/>
      <c r="BO184" s="11"/>
      <c r="BP184" s="11"/>
      <c r="BQ184" s="11"/>
      <c r="BR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1"/>
      <c r="BK185" s="11"/>
      <c r="BL185" s="11"/>
      <c r="BM185" s="11"/>
      <c r="BN185" s="11"/>
      <c r="BO185" s="11"/>
      <c r="BP185" s="11"/>
      <c r="BQ185" s="11"/>
      <c r="BR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1"/>
      <c r="BK186" s="11"/>
      <c r="BL186" s="11"/>
      <c r="BM186" s="11"/>
      <c r="BN186" s="11"/>
      <c r="BO186" s="11"/>
      <c r="BP186" s="11"/>
      <c r="BQ186" s="11"/>
      <c r="BR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1"/>
      <c r="BK187" s="11"/>
      <c r="BL187" s="11"/>
      <c r="BM187" s="11"/>
      <c r="BN187" s="11"/>
      <c r="BO187" s="11"/>
      <c r="BP187" s="11"/>
      <c r="BQ187" s="11"/>
      <c r="BR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1"/>
      <c r="BK188" s="11"/>
      <c r="BL188" s="11"/>
      <c r="BM188" s="11"/>
      <c r="BN188" s="11"/>
      <c r="BO188" s="11"/>
      <c r="BP188" s="11"/>
      <c r="BQ188" s="11"/>
      <c r="BR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1"/>
      <c r="BK189" s="11"/>
      <c r="BL189" s="11"/>
      <c r="BM189" s="11"/>
      <c r="BN189" s="11"/>
      <c r="BO189" s="11"/>
      <c r="BP189" s="11"/>
      <c r="BQ189" s="11"/>
      <c r="BR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1"/>
      <c r="BK190" s="11"/>
      <c r="BL190" s="11"/>
      <c r="BM190" s="11"/>
      <c r="BN190" s="11"/>
      <c r="BO190" s="11"/>
      <c r="BP190" s="11"/>
      <c r="BQ190" s="11"/>
      <c r="BR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1"/>
      <c r="BK191" s="11"/>
      <c r="BL191" s="11"/>
      <c r="BM191" s="11"/>
      <c r="BN191" s="11"/>
      <c r="BO191" s="11"/>
      <c r="BP191" s="11"/>
      <c r="BQ191" s="11"/>
      <c r="BR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1"/>
      <c r="BK192" s="11"/>
      <c r="BL192" s="11"/>
      <c r="BM192" s="11"/>
      <c r="BN192" s="11"/>
      <c r="BO192" s="11"/>
      <c r="BP192" s="11"/>
      <c r="BQ192" s="11"/>
      <c r="BR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1"/>
      <c r="BK193" s="11"/>
      <c r="BL193" s="11"/>
      <c r="BM193" s="11"/>
      <c r="BN193" s="11"/>
      <c r="BO193" s="11"/>
      <c r="BP193" s="11"/>
      <c r="BQ193" s="11"/>
      <c r="BR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1"/>
      <c r="BK194" s="11"/>
      <c r="BL194" s="11"/>
      <c r="BM194" s="11"/>
      <c r="BN194" s="11"/>
      <c r="BO194" s="11"/>
      <c r="BP194" s="11"/>
      <c r="BQ194" s="11"/>
      <c r="BR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1"/>
      <c r="BK195" s="11"/>
      <c r="BL195" s="11"/>
      <c r="BM195" s="11"/>
      <c r="BN195" s="11"/>
      <c r="BO195" s="11"/>
      <c r="BP195" s="11"/>
      <c r="BQ195" s="11"/>
      <c r="BR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1"/>
      <c r="BK196" s="11"/>
      <c r="BL196" s="11"/>
      <c r="BM196" s="11"/>
      <c r="BN196" s="11"/>
      <c r="BO196" s="11"/>
      <c r="BP196" s="11"/>
      <c r="BQ196" s="11"/>
      <c r="BR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1"/>
      <c r="BK197" s="11"/>
      <c r="BL197" s="11"/>
      <c r="BM197" s="11"/>
      <c r="BN197" s="11"/>
      <c r="BO197" s="11"/>
      <c r="BP197" s="11"/>
      <c r="BQ197" s="11"/>
      <c r="BR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1"/>
      <c r="BK198" s="11"/>
      <c r="BL198" s="11"/>
      <c r="BM198" s="11"/>
      <c r="BN198" s="11"/>
      <c r="BO198" s="11"/>
      <c r="BP198" s="11"/>
      <c r="BQ198" s="11"/>
      <c r="BR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1"/>
      <c r="BK199" s="11"/>
      <c r="BL199" s="11"/>
      <c r="BM199" s="11"/>
      <c r="BN199" s="11"/>
      <c r="BO199" s="11"/>
      <c r="BP199" s="11"/>
      <c r="BQ199" s="11"/>
      <c r="BR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1"/>
      <c r="BK200" s="11"/>
      <c r="BL200" s="11"/>
      <c r="BM200" s="11"/>
      <c r="BN200" s="11"/>
      <c r="BO200" s="11"/>
      <c r="BP200" s="11"/>
      <c r="BQ200" s="11"/>
      <c r="BR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1"/>
      <c r="BK201" s="11"/>
      <c r="BL201" s="11"/>
      <c r="BM201" s="11"/>
      <c r="BN201" s="11"/>
      <c r="BO201" s="11"/>
      <c r="BP201" s="11"/>
      <c r="BQ201" s="11"/>
      <c r="BR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1"/>
      <c r="BK202" s="11"/>
      <c r="BL202" s="11"/>
      <c r="BM202" s="11"/>
      <c r="BN202" s="11"/>
      <c r="BO202" s="11"/>
      <c r="BP202" s="11"/>
      <c r="BQ202" s="11"/>
      <c r="BR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1"/>
      <c r="BK203" s="11"/>
      <c r="BL203" s="11"/>
      <c r="BM203" s="11"/>
      <c r="BN203" s="11"/>
      <c r="BO203" s="11"/>
      <c r="BP203" s="11"/>
      <c r="BQ203" s="11"/>
      <c r="BR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1"/>
      <c r="BK204" s="11"/>
      <c r="BL204" s="11"/>
      <c r="BM204" s="11"/>
      <c r="BN204" s="11"/>
      <c r="BO204" s="11"/>
      <c r="BP204" s="11"/>
      <c r="BQ204" s="11"/>
      <c r="BR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1"/>
      <c r="BK205" s="11"/>
      <c r="BL205" s="11"/>
      <c r="BM205" s="11"/>
      <c r="BN205" s="11"/>
      <c r="BO205" s="11"/>
      <c r="BP205" s="11"/>
      <c r="BQ205" s="11"/>
      <c r="BR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1"/>
      <c r="BK206" s="11"/>
      <c r="BL206" s="11"/>
      <c r="BM206" s="11"/>
      <c r="BN206" s="11"/>
      <c r="BO206" s="11"/>
      <c r="BP206" s="11"/>
      <c r="BQ206" s="11"/>
      <c r="BR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1"/>
      <c r="BK207" s="11"/>
      <c r="BL207" s="11"/>
      <c r="BM207" s="11"/>
      <c r="BN207" s="11"/>
      <c r="BO207" s="11"/>
      <c r="BP207" s="11"/>
      <c r="BQ207" s="11"/>
      <c r="BR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1"/>
      <c r="BK208" s="11"/>
      <c r="BL208" s="11"/>
      <c r="BM208" s="11"/>
      <c r="BN208" s="11"/>
      <c r="BO208" s="11"/>
      <c r="BP208" s="11"/>
      <c r="BQ208" s="11"/>
      <c r="BR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1"/>
      <c r="BK209" s="11"/>
      <c r="BL209" s="11"/>
      <c r="BM209" s="11"/>
      <c r="BN209" s="11"/>
      <c r="BO209" s="11"/>
      <c r="BP209" s="11"/>
      <c r="BQ209" s="11"/>
      <c r="BR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1"/>
      <c r="BK210" s="11"/>
      <c r="BL210" s="11"/>
      <c r="BM210" s="11"/>
      <c r="BN210" s="11"/>
      <c r="BO210" s="11"/>
      <c r="BP210" s="11"/>
      <c r="BQ210" s="11"/>
      <c r="BR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1"/>
      <c r="BK211" s="11"/>
      <c r="BL211" s="11"/>
      <c r="BM211" s="11"/>
      <c r="BN211" s="11"/>
      <c r="BO211" s="11"/>
      <c r="BP211" s="11"/>
      <c r="BQ211" s="11"/>
      <c r="BR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1"/>
      <c r="BK212" s="11"/>
      <c r="BL212" s="11"/>
      <c r="BM212" s="11"/>
      <c r="BN212" s="11"/>
      <c r="BO212" s="11"/>
      <c r="BP212" s="11"/>
      <c r="BQ212" s="11"/>
      <c r="BR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1"/>
      <c r="BK213" s="11"/>
      <c r="BL213" s="11"/>
      <c r="BM213" s="11"/>
      <c r="BN213" s="11"/>
      <c r="BO213" s="11"/>
      <c r="BP213" s="11"/>
      <c r="BQ213" s="11"/>
      <c r="BR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1"/>
      <c r="BK214" s="11"/>
      <c r="BL214" s="11"/>
      <c r="BM214" s="11"/>
      <c r="BN214" s="11"/>
      <c r="BO214" s="11"/>
      <c r="BP214" s="11"/>
      <c r="BQ214" s="11"/>
      <c r="BR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1"/>
      <c r="BK215" s="11"/>
      <c r="BL215" s="11"/>
      <c r="BM215" s="11"/>
      <c r="BN215" s="11"/>
      <c r="BO215" s="11"/>
      <c r="BP215" s="11"/>
      <c r="BQ215" s="11"/>
      <c r="BR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1"/>
      <c r="BK216" s="11"/>
      <c r="BL216" s="11"/>
      <c r="BM216" s="11"/>
      <c r="BN216" s="11"/>
      <c r="BO216" s="11"/>
      <c r="BP216" s="11"/>
      <c r="BQ216" s="11"/>
      <c r="BR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1"/>
      <c r="BK217" s="11"/>
      <c r="BL217" s="11"/>
      <c r="BM217" s="11"/>
      <c r="BN217" s="11"/>
      <c r="BO217" s="11"/>
      <c r="BP217" s="11"/>
      <c r="BQ217" s="11"/>
      <c r="BR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1"/>
      <c r="BK218" s="11"/>
      <c r="BL218" s="11"/>
      <c r="BM218" s="11"/>
      <c r="BN218" s="11"/>
      <c r="BO218" s="11"/>
      <c r="BP218" s="11"/>
      <c r="BQ218" s="11"/>
      <c r="BR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1"/>
      <c r="BK219" s="11"/>
      <c r="BL219" s="11"/>
      <c r="BM219" s="11"/>
      <c r="BN219" s="11"/>
      <c r="BO219" s="11"/>
      <c r="BP219" s="11"/>
      <c r="BQ219" s="11"/>
      <c r="BR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1"/>
      <c r="BK220" s="11"/>
      <c r="BL220" s="11"/>
      <c r="BM220" s="11"/>
      <c r="BN220" s="11"/>
      <c r="BO220" s="11"/>
      <c r="BP220" s="11"/>
      <c r="BQ220" s="11"/>
      <c r="BR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1"/>
      <c r="BK221" s="11"/>
      <c r="BL221" s="11"/>
      <c r="BM221" s="11"/>
      <c r="BN221" s="11"/>
      <c r="BO221" s="11"/>
      <c r="BP221" s="11"/>
      <c r="BQ221" s="11"/>
      <c r="BR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1"/>
      <c r="BK222" s="11"/>
      <c r="BL222" s="11"/>
      <c r="BM222" s="11"/>
      <c r="BN222" s="11"/>
      <c r="BO222" s="11"/>
      <c r="BP222" s="11"/>
      <c r="BQ222" s="11"/>
      <c r="BR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1"/>
      <c r="BK223" s="11"/>
      <c r="BL223" s="11"/>
      <c r="BM223" s="11"/>
      <c r="BN223" s="11"/>
      <c r="BO223" s="11"/>
      <c r="BP223" s="11"/>
      <c r="BQ223" s="11"/>
      <c r="BR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1"/>
      <c r="BK224" s="11"/>
      <c r="BL224" s="11"/>
      <c r="BM224" s="11"/>
      <c r="BN224" s="11"/>
      <c r="BO224" s="11"/>
      <c r="BP224" s="11"/>
      <c r="BQ224" s="11"/>
      <c r="BR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1"/>
      <c r="BK225" s="11"/>
      <c r="BL225" s="11"/>
      <c r="BM225" s="11"/>
      <c r="BN225" s="11"/>
      <c r="BO225" s="11"/>
      <c r="BP225" s="11"/>
      <c r="BQ225" s="11"/>
      <c r="BR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1"/>
      <c r="BK226" s="11"/>
      <c r="BL226" s="11"/>
      <c r="BM226" s="11"/>
      <c r="BN226" s="11"/>
      <c r="BO226" s="11"/>
      <c r="BP226" s="11"/>
      <c r="BQ226" s="11"/>
      <c r="BR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1"/>
      <c r="BK227" s="11"/>
      <c r="BL227" s="11"/>
      <c r="BM227" s="11"/>
      <c r="BN227" s="11"/>
      <c r="BO227" s="11"/>
      <c r="BP227" s="11"/>
      <c r="BQ227" s="11"/>
      <c r="BR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1"/>
      <c r="BK228" s="11"/>
      <c r="BL228" s="11"/>
      <c r="BM228" s="11"/>
      <c r="BN228" s="11"/>
      <c r="BO228" s="11"/>
      <c r="BP228" s="11"/>
      <c r="BQ228" s="11"/>
      <c r="BR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1"/>
      <c r="BK229" s="11"/>
      <c r="BL229" s="11"/>
      <c r="BM229" s="11"/>
      <c r="BN229" s="11"/>
      <c r="BO229" s="11"/>
      <c r="BP229" s="11"/>
      <c r="BQ229" s="11"/>
      <c r="BR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1"/>
      <c r="BK230" s="11"/>
      <c r="BL230" s="11"/>
      <c r="BM230" s="11"/>
      <c r="BN230" s="11"/>
      <c r="BO230" s="11"/>
      <c r="BP230" s="11"/>
      <c r="BQ230" s="11"/>
      <c r="BR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1"/>
      <c r="BK231" s="11"/>
      <c r="BL231" s="11"/>
      <c r="BM231" s="11"/>
      <c r="BN231" s="11"/>
      <c r="BO231" s="11"/>
      <c r="BP231" s="11"/>
      <c r="BQ231" s="11"/>
      <c r="BR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1"/>
      <c r="BK232" s="11"/>
      <c r="BL232" s="11"/>
      <c r="BM232" s="11"/>
      <c r="BN232" s="11"/>
      <c r="BO232" s="11"/>
      <c r="BP232" s="11"/>
      <c r="BQ232" s="11"/>
      <c r="BR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1"/>
      <c r="BK233" s="11"/>
      <c r="BL233" s="11"/>
      <c r="BM233" s="11"/>
      <c r="BN233" s="11"/>
      <c r="BO233" s="11"/>
      <c r="BP233" s="11"/>
      <c r="BQ233" s="11"/>
      <c r="BR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1"/>
      <c r="BK234" s="11"/>
      <c r="BL234" s="11"/>
      <c r="BM234" s="11"/>
      <c r="BN234" s="11"/>
      <c r="BO234" s="11"/>
      <c r="BP234" s="11"/>
      <c r="BQ234" s="11"/>
      <c r="BR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1"/>
      <c r="BK235" s="11"/>
      <c r="BL235" s="11"/>
      <c r="BM235" s="11"/>
      <c r="BN235" s="11"/>
      <c r="BO235" s="11"/>
      <c r="BP235" s="11"/>
      <c r="BQ235" s="11"/>
      <c r="BR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1"/>
      <c r="BK236" s="11"/>
      <c r="BL236" s="11"/>
      <c r="BM236" s="11"/>
      <c r="BN236" s="11"/>
      <c r="BO236" s="11"/>
      <c r="BP236" s="11"/>
      <c r="BQ236" s="11"/>
      <c r="BR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1"/>
      <c r="BK237" s="11"/>
      <c r="BL237" s="11"/>
      <c r="BM237" s="11"/>
      <c r="BN237" s="11"/>
      <c r="BO237" s="11"/>
      <c r="BP237" s="11"/>
      <c r="BQ237" s="11"/>
      <c r="BR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1"/>
      <c r="BK238" s="11"/>
      <c r="BL238" s="11"/>
      <c r="BM238" s="11"/>
      <c r="BN238" s="11"/>
      <c r="BO238" s="11"/>
      <c r="BP238" s="11"/>
      <c r="BQ238" s="11"/>
      <c r="BR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1"/>
      <c r="BK239" s="11"/>
      <c r="BL239" s="11"/>
      <c r="BM239" s="11"/>
      <c r="BN239" s="11"/>
      <c r="BO239" s="11"/>
      <c r="BP239" s="11"/>
      <c r="BQ239" s="11"/>
      <c r="BR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1"/>
      <c r="BK240" s="11"/>
      <c r="BL240" s="11"/>
      <c r="BM240" s="11"/>
      <c r="BN240" s="11"/>
      <c r="BO240" s="11"/>
      <c r="BP240" s="11"/>
      <c r="BQ240" s="11"/>
      <c r="BR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1"/>
      <c r="BK241" s="11"/>
      <c r="BL241" s="11"/>
      <c r="BM241" s="11"/>
      <c r="BN241" s="11"/>
      <c r="BO241" s="11"/>
      <c r="BP241" s="11"/>
      <c r="BQ241" s="11"/>
      <c r="BR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1"/>
      <c r="BK242" s="11"/>
      <c r="BL242" s="11"/>
      <c r="BM242" s="11"/>
      <c r="BN242" s="11"/>
      <c r="BO242" s="11"/>
      <c r="BP242" s="11"/>
      <c r="BQ242" s="11"/>
      <c r="BR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1"/>
      <c r="BK243" s="11"/>
      <c r="BL243" s="11"/>
      <c r="BM243" s="11"/>
      <c r="BN243" s="11"/>
      <c r="BO243" s="11"/>
      <c r="BP243" s="11"/>
      <c r="BQ243" s="11"/>
      <c r="BR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1"/>
      <c r="BK244" s="11"/>
      <c r="BL244" s="11"/>
      <c r="BM244" s="11"/>
      <c r="BN244" s="11"/>
      <c r="BO244" s="11"/>
      <c r="BP244" s="11"/>
      <c r="BQ244" s="11"/>
      <c r="BR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1"/>
      <c r="BK245" s="11"/>
      <c r="BL245" s="11"/>
      <c r="BM245" s="11"/>
      <c r="BN245" s="11"/>
      <c r="BO245" s="11"/>
      <c r="BP245" s="11"/>
      <c r="BQ245" s="11"/>
      <c r="BR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1"/>
      <c r="BK246" s="11"/>
      <c r="BL246" s="11"/>
      <c r="BM246" s="11"/>
      <c r="BN246" s="11"/>
      <c r="BO246" s="11"/>
      <c r="BP246" s="11"/>
      <c r="BQ246" s="11"/>
      <c r="BR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1"/>
      <c r="BK247" s="11"/>
      <c r="BL247" s="11"/>
      <c r="BM247" s="11"/>
      <c r="BN247" s="11"/>
      <c r="BO247" s="11"/>
      <c r="BP247" s="11"/>
      <c r="BQ247" s="11"/>
      <c r="BR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1"/>
      <c r="BK248" s="11"/>
      <c r="BL248" s="11"/>
      <c r="BM248" s="11"/>
      <c r="BN248" s="11"/>
      <c r="BO248" s="11"/>
      <c r="BP248" s="11"/>
      <c r="BQ248" s="11"/>
      <c r="BR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1"/>
      <c r="BK249" s="11"/>
      <c r="BL249" s="11"/>
      <c r="BM249" s="11"/>
      <c r="BN249" s="11"/>
      <c r="BO249" s="11"/>
      <c r="BP249" s="11"/>
      <c r="BQ249" s="11"/>
      <c r="BR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1"/>
      <c r="BK250" s="11"/>
      <c r="BL250" s="11"/>
      <c r="BM250" s="11"/>
      <c r="BN250" s="11"/>
      <c r="BO250" s="11"/>
      <c r="BP250" s="11"/>
      <c r="BQ250" s="11"/>
      <c r="BR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1"/>
      <c r="BK251" s="11"/>
      <c r="BL251" s="11"/>
      <c r="BM251" s="11"/>
      <c r="BN251" s="11"/>
      <c r="BO251" s="11"/>
      <c r="BP251" s="11"/>
      <c r="BQ251" s="11"/>
      <c r="BR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1"/>
      <c r="BK252" s="11"/>
      <c r="BL252" s="11"/>
      <c r="BM252" s="11"/>
      <c r="BN252" s="11"/>
      <c r="BO252" s="11"/>
      <c r="BP252" s="11"/>
      <c r="BQ252" s="11"/>
      <c r="BR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1"/>
      <c r="BK253" s="11"/>
      <c r="BL253" s="11"/>
      <c r="BM253" s="11"/>
      <c r="BN253" s="11"/>
      <c r="BO253" s="11"/>
      <c r="BP253" s="11"/>
      <c r="BQ253" s="11"/>
      <c r="BR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1"/>
      <c r="BK254" s="11"/>
      <c r="BL254" s="11"/>
      <c r="BM254" s="11"/>
      <c r="BN254" s="11"/>
      <c r="BO254" s="11"/>
      <c r="BP254" s="11"/>
      <c r="BQ254" s="11"/>
      <c r="BR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1"/>
      <c r="BK255" s="11"/>
      <c r="BL255" s="11"/>
      <c r="BM255" s="11"/>
      <c r="BN255" s="11"/>
      <c r="BO255" s="11"/>
      <c r="BP255" s="11"/>
      <c r="BQ255" s="11"/>
      <c r="BR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1"/>
      <c r="BK256" s="11"/>
      <c r="BL256" s="11"/>
      <c r="BM256" s="11"/>
      <c r="BN256" s="11"/>
      <c r="BO256" s="11"/>
      <c r="BP256" s="11"/>
      <c r="BQ256" s="11"/>
      <c r="BR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1"/>
      <c r="BK257" s="11"/>
      <c r="BL257" s="11"/>
      <c r="BM257" s="11"/>
      <c r="BN257" s="11"/>
      <c r="BO257" s="11"/>
      <c r="BP257" s="11"/>
      <c r="BQ257" s="11"/>
      <c r="BR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1"/>
      <c r="BK258" s="11"/>
      <c r="BL258" s="11"/>
      <c r="BM258" s="11"/>
      <c r="BN258" s="11"/>
      <c r="BO258" s="11"/>
      <c r="BP258" s="11"/>
      <c r="BQ258" s="11"/>
      <c r="BR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1"/>
      <c r="BK259" s="11"/>
      <c r="BL259" s="11"/>
      <c r="BM259" s="11"/>
      <c r="BN259" s="11"/>
      <c r="BO259" s="11"/>
      <c r="BP259" s="11"/>
      <c r="BQ259" s="11"/>
      <c r="BR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1"/>
      <c r="BK260" s="11"/>
      <c r="BL260" s="11"/>
      <c r="BM260" s="11"/>
      <c r="BN260" s="11"/>
      <c r="BO260" s="11"/>
      <c r="BP260" s="11"/>
      <c r="BQ260" s="11"/>
      <c r="BR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1"/>
      <c r="BK261" s="11"/>
      <c r="BL261" s="11"/>
      <c r="BM261" s="11"/>
      <c r="BN261" s="11"/>
      <c r="BO261" s="11"/>
      <c r="BP261" s="11"/>
      <c r="BQ261" s="11"/>
      <c r="BR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1"/>
      <c r="BK262" s="11"/>
      <c r="BL262" s="11"/>
      <c r="BM262" s="11"/>
      <c r="BN262" s="11"/>
      <c r="BO262" s="11"/>
      <c r="BP262" s="11"/>
      <c r="BQ262" s="11"/>
      <c r="BR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1"/>
      <c r="BK263" s="11"/>
      <c r="BL263" s="11"/>
      <c r="BM263" s="11"/>
      <c r="BN263" s="11"/>
      <c r="BO263" s="11"/>
      <c r="BP263" s="11"/>
      <c r="BQ263" s="11"/>
      <c r="BR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1"/>
      <c r="BK264" s="11"/>
      <c r="BL264" s="11"/>
      <c r="BM264" s="11"/>
      <c r="BN264" s="11"/>
      <c r="BO264" s="11"/>
      <c r="BP264" s="11"/>
      <c r="BQ264" s="11"/>
      <c r="BR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1"/>
      <c r="BK265" s="11"/>
      <c r="BL265" s="11"/>
      <c r="BM265" s="11"/>
      <c r="BN265" s="11"/>
      <c r="BO265" s="11"/>
      <c r="BP265" s="11"/>
      <c r="BQ265" s="11"/>
      <c r="BR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1"/>
      <c r="BK266" s="11"/>
      <c r="BL266" s="11"/>
      <c r="BM266" s="11"/>
      <c r="BN266" s="11"/>
      <c r="BO266" s="11"/>
      <c r="BP266" s="11"/>
      <c r="BQ266" s="11"/>
      <c r="BR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1"/>
      <c r="BK267" s="11"/>
      <c r="BL267" s="11"/>
      <c r="BM267" s="11"/>
      <c r="BN267" s="11"/>
      <c r="BO267" s="11"/>
      <c r="BP267" s="11"/>
      <c r="BQ267" s="11"/>
      <c r="BR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1"/>
      <c r="BK268" s="11"/>
      <c r="BL268" s="11"/>
      <c r="BM268" s="11"/>
      <c r="BN268" s="11"/>
      <c r="BO268" s="11"/>
      <c r="BP268" s="11"/>
      <c r="BQ268" s="11"/>
      <c r="BR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1"/>
      <c r="BK269" s="11"/>
      <c r="BL269" s="11"/>
      <c r="BM269" s="11"/>
      <c r="BN269" s="11"/>
      <c r="BO269" s="11"/>
      <c r="BP269" s="11"/>
      <c r="BQ269" s="11"/>
      <c r="BR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1"/>
      <c r="BK270" s="11"/>
      <c r="BL270" s="11"/>
      <c r="BM270" s="11"/>
      <c r="BN270" s="11"/>
      <c r="BO270" s="11"/>
      <c r="BP270" s="11"/>
      <c r="BQ270" s="11"/>
      <c r="BR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1"/>
      <c r="BK271" s="11"/>
      <c r="BL271" s="11"/>
      <c r="BM271" s="11"/>
      <c r="BN271" s="11"/>
      <c r="BO271" s="11"/>
      <c r="BP271" s="11"/>
      <c r="BQ271" s="11"/>
      <c r="BR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1"/>
      <c r="BK272" s="11"/>
      <c r="BL272" s="11"/>
      <c r="BM272" s="11"/>
      <c r="BN272" s="11"/>
      <c r="BO272" s="11"/>
      <c r="BP272" s="11"/>
      <c r="BQ272" s="11"/>
      <c r="BR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1"/>
      <c r="BK273" s="11"/>
      <c r="BL273" s="11"/>
      <c r="BM273" s="11"/>
      <c r="BN273" s="11"/>
      <c r="BO273" s="11"/>
      <c r="BP273" s="11"/>
      <c r="BQ273" s="11"/>
      <c r="BR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1"/>
      <c r="BK274" s="11"/>
      <c r="BL274" s="11"/>
      <c r="BM274" s="11"/>
      <c r="BN274" s="11"/>
      <c r="BO274" s="11"/>
      <c r="BP274" s="11"/>
      <c r="BQ274" s="11"/>
      <c r="BR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1"/>
      <c r="BK275" s="11"/>
      <c r="BL275" s="11"/>
      <c r="BM275" s="11"/>
      <c r="BN275" s="11"/>
      <c r="BO275" s="11"/>
      <c r="BP275" s="11"/>
      <c r="BQ275" s="11"/>
      <c r="BR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1"/>
      <c r="BK276" s="11"/>
      <c r="BL276" s="11"/>
      <c r="BM276" s="11"/>
      <c r="BN276" s="11"/>
      <c r="BO276" s="11"/>
      <c r="BP276" s="11"/>
      <c r="BQ276" s="11"/>
      <c r="BR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1"/>
      <c r="BK277" s="11"/>
      <c r="BL277" s="11"/>
      <c r="BM277" s="11"/>
      <c r="BN277" s="11"/>
      <c r="BO277" s="11"/>
      <c r="BP277" s="11"/>
      <c r="BQ277" s="11"/>
      <c r="BR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1"/>
      <c r="BK278" s="11"/>
      <c r="BL278" s="11"/>
      <c r="BM278" s="11"/>
      <c r="BN278" s="11"/>
      <c r="BO278" s="11"/>
      <c r="BP278" s="11"/>
      <c r="BQ278" s="11"/>
      <c r="BR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1"/>
      <c r="BK279" s="11"/>
      <c r="BL279" s="11"/>
      <c r="BM279" s="11"/>
      <c r="BN279" s="11"/>
      <c r="BO279" s="11"/>
      <c r="BP279" s="11"/>
      <c r="BQ279" s="11"/>
      <c r="BR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1"/>
      <c r="BK280" s="11"/>
      <c r="BL280" s="11"/>
      <c r="BM280" s="11"/>
      <c r="BN280" s="11"/>
      <c r="BO280" s="11"/>
      <c r="BP280" s="11"/>
      <c r="BQ280" s="11"/>
      <c r="BR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1"/>
      <c r="BK281" s="11"/>
      <c r="BL281" s="11"/>
      <c r="BM281" s="11"/>
      <c r="BN281" s="11"/>
      <c r="BO281" s="11"/>
      <c r="BP281" s="11"/>
      <c r="BQ281" s="11"/>
      <c r="BR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1"/>
      <c r="BK282" s="11"/>
      <c r="BL282" s="11"/>
      <c r="BM282" s="11"/>
      <c r="BN282" s="11"/>
      <c r="BO282" s="11"/>
      <c r="BP282" s="11"/>
      <c r="BQ282" s="11"/>
      <c r="BR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1"/>
      <c r="BK283" s="11"/>
      <c r="BL283" s="11"/>
      <c r="BM283" s="11"/>
      <c r="BN283" s="11"/>
      <c r="BO283" s="11"/>
      <c r="BP283" s="11"/>
      <c r="BQ283" s="11"/>
      <c r="BR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1"/>
      <c r="BK284" s="11"/>
      <c r="BL284" s="11"/>
      <c r="BM284" s="11"/>
      <c r="BN284" s="11"/>
      <c r="BO284" s="11"/>
      <c r="BP284" s="11"/>
      <c r="BQ284" s="11"/>
      <c r="BR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1"/>
      <c r="BK285" s="11"/>
      <c r="BL285" s="11"/>
      <c r="BM285" s="11"/>
      <c r="BN285" s="11"/>
      <c r="BO285" s="11"/>
      <c r="BP285" s="11"/>
      <c r="BQ285" s="11"/>
      <c r="BR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1"/>
      <c r="BK286" s="11"/>
      <c r="BL286" s="11"/>
      <c r="BM286" s="11"/>
      <c r="BN286" s="11"/>
      <c r="BO286" s="11"/>
      <c r="BP286" s="11"/>
      <c r="BQ286" s="11"/>
      <c r="BR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1"/>
      <c r="BK287" s="11"/>
      <c r="BL287" s="11"/>
      <c r="BM287" s="11"/>
      <c r="BN287" s="11"/>
      <c r="BO287" s="11"/>
      <c r="BP287" s="11"/>
      <c r="BQ287" s="11"/>
      <c r="BR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1"/>
      <c r="BK288" s="11"/>
      <c r="BL288" s="11"/>
      <c r="BM288" s="11"/>
      <c r="BN288" s="11"/>
      <c r="BO288" s="11"/>
      <c r="BP288" s="11"/>
      <c r="BQ288" s="11"/>
      <c r="BR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1"/>
      <c r="BK289" s="11"/>
      <c r="BL289" s="11"/>
      <c r="BM289" s="11"/>
      <c r="BN289" s="11"/>
      <c r="BO289" s="11"/>
      <c r="BP289" s="11"/>
      <c r="BQ289" s="11"/>
      <c r="BR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1"/>
      <c r="BK290" s="11"/>
      <c r="BL290" s="11"/>
      <c r="BM290" s="11"/>
      <c r="BN290" s="11"/>
      <c r="BO290" s="11"/>
      <c r="BP290" s="11"/>
      <c r="BQ290" s="11"/>
      <c r="BR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1"/>
      <c r="BK291" s="11"/>
      <c r="BL291" s="11"/>
      <c r="BM291" s="11"/>
      <c r="BN291" s="11"/>
      <c r="BO291" s="11"/>
      <c r="BP291" s="11"/>
      <c r="BQ291" s="11"/>
      <c r="BR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1"/>
      <c r="BK292" s="11"/>
      <c r="BL292" s="11"/>
      <c r="BM292" s="11"/>
      <c r="BN292" s="11"/>
      <c r="BO292" s="11"/>
      <c r="BP292" s="11"/>
      <c r="BQ292" s="11"/>
      <c r="BR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1"/>
      <c r="BK293" s="11"/>
      <c r="BL293" s="11"/>
      <c r="BM293" s="11"/>
      <c r="BN293" s="11"/>
      <c r="BO293" s="11"/>
      <c r="BP293" s="11"/>
      <c r="BQ293" s="11"/>
      <c r="BR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1"/>
      <c r="BK294" s="11"/>
      <c r="BL294" s="11"/>
      <c r="BM294" s="11"/>
      <c r="BN294" s="11"/>
      <c r="BO294" s="11"/>
      <c r="BP294" s="11"/>
      <c r="BQ294" s="11"/>
      <c r="BR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1"/>
      <c r="BK295" s="11"/>
      <c r="BL295" s="11"/>
      <c r="BM295" s="11"/>
      <c r="BN295" s="11"/>
      <c r="BO295" s="11"/>
      <c r="BP295" s="11"/>
      <c r="BQ295" s="11"/>
      <c r="BR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1"/>
      <c r="BK296" s="11"/>
      <c r="BL296" s="11"/>
      <c r="BM296" s="11"/>
      <c r="BN296" s="11"/>
      <c r="BO296" s="11"/>
      <c r="BP296" s="11"/>
      <c r="BQ296" s="11"/>
      <c r="BR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1"/>
      <c r="BK297" s="11"/>
      <c r="BL297" s="11"/>
      <c r="BM297" s="11"/>
      <c r="BN297" s="11"/>
      <c r="BO297" s="11"/>
      <c r="BP297" s="11"/>
      <c r="BQ297" s="11"/>
      <c r="BR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1"/>
      <c r="BK298" s="11"/>
      <c r="BL298" s="11"/>
      <c r="BM298" s="11"/>
      <c r="BN298" s="11"/>
      <c r="BO298" s="11"/>
      <c r="BP298" s="11"/>
      <c r="BQ298" s="11"/>
      <c r="BR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1"/>
      <c r="BK299" s="11"/>
      <c r="BL299" s="11"/>
      <c r="BM299" s="11"/>
      <c r="BN299" s="11"/>
      <c r="BO299" s="11"/>
      <c r="BP299" s="11"/>
      <c r="BQ299" s="11"/>
      <c r="BR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1"/>
      <c r="BK300" s="11"/>
      <c r="BL300" s="11"/>
      <c r="BM300" s="11"/>
      <c r="BN300" s="11"/>
      <c r="BO300" s="11"/>
      <c r="BP300" s="11"/>
      <c r="BQ300" s="11"/>
      <c r="BR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1"/>
      <c r="BK301" s="11"/>
      <c r="BL301" s="11"/>
      <c r="BM301" s="11"/>
      <c r="BN301" s="11"/>
      <c r="BO301" s="11"/>
      <c r="BP301" s="11"/>
      <c r="BQ301" s="11"/>
      <c r="BR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1"/>
      <c r="BK302" s="11"/>
      <c r="BL302" s="11"/>
      <c r="BM302" s="11"/>
      <c r="BN302" s="11"/>
      <c r="BO302" s="11"/>
      <c r="BP302" s="11"/>
      <c r="BQ302" s="11"/>
      <c r="BR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1"/>
      <c r="BK303" s="11"/>
      <c r="BL303" s="11"/>
      <c r="BM303" s="11"/>
      <c r="BN303" s="11"/>
      <c r="BO303" s="11"/>
      <c r="BP303" s="11"/>
      <c r="BQ303" s="11"/>
      <c r="BR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1"/>
      <c r="BK304" s="11"/>
      <c r="BL304" s="11"/>
      <c r="BM304" s="11"/>
      <c r="BN304" s="11"/>
      <c r="BO304" s="11"/>
      <c r="BP304" s="11"/>
      <c r="BQ304" s="11"/>
      <c r="BR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1"/>
      <c r="BK305" s="11"/>
      <c r="BL305" s="11"/>
      <c r="BM305" s="11"/>
      <c r="BN305" s="11"/>
      <c r="BO305" s="11"/>
      <c r="BP305" s="11"/>
      <c r="BQ305" s="11"/>
      <c r="BR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1"/>
      <c r="BK306" s="11"/>
      <c r="BL306" s="11"/>
      <c r="BM306" s="11"/>
      <c r="BN306" s="11"/>
      <c r="BO306" s="11"/>
      <c r="BP306" s="11"/>
      <c r="BQ306" s="11"/>
      <c r="BR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1"/>
      <c r="BK307" s="11"/>
      <c r="BL307" s="11"/>
      <c r="BM307" s="11"/>
      <c r="BN307" s="11"/>
      <c r="BO307" s="11"/>
      <c r="BP307" s="11"/>
      <c r="BQ307" s="11"/>
      <c r="BR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1"/>
      <c r="BK308" s="11"/>
      <c r="BL308" s="11"/>
      <c r="BM308" s="11"/>
      <c r="BN308" s="11"/>
      <c r="BO308" s="11"/>
      <c r="BP308" s="11"/>
      <c r="BQ308" s="11"/>
      <c r="BR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1"/>
      <c r="BK309" s="11"/>
      <c r="BL309" s="11"/>
      <c r="BM309" s="11"/>
      <c r="BN309" s="11"/>
      <c r="BO309" s="11"/>
      <c r="BP309" s="11"/>
      <c r="BQ309" s="11"/>
      <c r="BR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1"/>
      <c r="BK310" s="11"/>
      <c r="BL310" s="11"/>
      <c r="BM310" s="11"/>
      <c r="BN310" s="11"/>
      <c r="BO310" s="11"/>
      <c r="BP310" s="11"/>
      <c r="BQ310" s="11"/>
      <c r="BR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1"/>
      <c r="BK311" s="11"/>
      <c r="BL311" s="11"/>
      <c r="BM311" s="11"/>
      <c r="BN311" s="11"/>
      <c r="BO311" s="11"/>
      <c r="BP311" s="11"/>
      <c r="BQ311" s="11"/>
      <c r="BR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1"/>
      <c r="BK312" s="11"/>
      <c r="BL312" s="11"/>
      <c r="BM312" s="11"/>
      <c r="BN312" s="11"/>
      <c r="BO312" s="11"/>
      <c r="BP312" s="11"/>
      <c r="BQ312" s="11"/>
      <c r="BR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1"/>
      <c r="BK313" s="11"/>
      <c r="BL313" s="11"/>
      <c r="BM313" s="11"/>
      <c r="BN313" s="11"/>
      <c r="BO313" s="11"/>
      <c r="BP313" s="11"/>
      <c r="BQ313" s="11"/>
      <c r="BR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1"/>
      <c r="BK314" s="11"/>
      <c r="BL314" s="11"/>
      <c r="BM314" s="11"/>
      <c r="BN314" s="11"/>
      <c r="BO314" s="11"/>
      <c r="BP314" s="11"/>
      <c r="BQ314" s="11"/>
      <c r="BR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1"/>
      <c r="BK315" s="11"/>
      <c r="BL315" s="11"/>
      <c r="BM315" s="11"/>
      <c r="BN315" s="11"/>
      <c r="BO315" s="11"/>
      <c r="BP315" s="11"/>
      <c r="BQ315" s="11"/>
      <c r="BR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1"/>
      <c r="BK316" s="11"/>
      <c r="BL316" s="11"/>
      <c r="BM316" s="11"/>
      <c r="BN316" s="11"/>
      <c r="BO316" s="11"/>
      <c r="BP316" s="11"/>
      <c r="BQ316" s="11"/>
      <c r="BR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1"/>
      <c r="BK317" s="11"/>
      <c r="BL317" s="11"/>
      <c r="BM317" s="11"/>
      <c r="BN317" s="11"/>
      <c r="BO317" s="11"/>
      <c r="BP317" s="11"/>
      <c r="BQ317" s="11"/>
      <c r="BR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1"/>
      <c r="BK318" s="11"/>
      <c r="BL318" s="11"/>
      <c r="BM318" s="11"/>
      <c r="BN318" s="11"/>
      <c r="BO318" s="11"/>
      <c r="BP318" s="11"/>
      <c r="BQ318" s="11"/>
      <c r="BR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1"/>
      <c r="BK319" s="11"/>
      <c r="BL319" s="11"/>
      <c r="BM319" s="11"/>
      <c r="BN319" s="11"/>
      <c r="BO319" s="11"/>
      <c r="BP319" s="11"/>
      <c r="BQ319" s="11"/>
      <c r="BR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1"/>
      <c r="BK320" s="11"/>
      <c r="BL320" s="11"/>
      <c r="BM320" s="11"/>
      <c r="BN320" s="11"/>
      <c r="BO320" s="11"/>
      <c r="BP320" s="11"/>
      <c r="BQ320" s="11"/>
      <c r="BR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1"/>
      <c r="BK321" s="11"/>
      <c r="BL321" s="11"/>
      <c r="BM321" s="11"/>
      <c r="BN321" s="11"/>
      <c r="BO321" s="11"/>
      <c r="BP321" s="11"/>
      <c r="BQ321" s="11"/>
      <c r="BR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1"/>
      <c r="BK322" s="11"/>
      <c r="BL322" s="11"/>
      <c r="BM322" s="11"/>
      <c r="BN322" s="11"/>
      <c r="BO322" s="11"/>
      <c r="BP322" s="11"/>
      <c r="BQ322" s="11"/>
      <c r="BR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1"/>
      <c r="BK323" s="11"/>
      <c r="BL323" s="11"/>
      <c r="BM323" s="11"/>
      <c r="BN323" s="11"/>
      <c r="BO323" s="11"/>
      <c r="BP323" s="11"/>
      <c r="BQ323" s="11"/>
      <c r="BR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1"/>
      <c r="BK324" s="11"/>
      <c r="BL324" s="11"/>
      <c r="BM324" s="11"/>
      <c r="BN324" s="11"/>
      <c r="BO324" s="11"/>
      <c r="BP324" s="11"/>
      <c r="BQ324" s="11"/>
      <c r="BR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1"/>
      <c r="BK325" s="11"/>
      <c r="BL325" s="11"/>
      <c r="BM325" s="11"/>
      <c r="BN325" s="11"/>
      <c r="BO325" s="11"/>
      <c r="BP325" s="11"/>
      <c r="BQ325" s="11"/>
      <c r="BR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1"/>
      <c r="BK326" s="11"/>
      <c r="BL326" s="11"/>
      <c r="BM326" s="11"/>
      <c r="BN326" s="11"/>
      <c r="BO326" s="11"/>
      <c r="BP326" s="11"/>
      <c r="BQ326" s="11"/>
      <c r="BR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1"/>
      <c r="BK327" s="11"/>
      <c r="BL327" s="11"/>
      <c r="BM327" s="11"/>
      <c r="BN327" s="11"/>
      <c r="BO327" s="11"/>
      <c r="BP327" s="11"/>
      <c r="BQ327" s="11"/>
      <c r="BR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1"/>
      <c r="BK328" s="11"/>
      <c r="BL328" s="11"/>
      <c r="BM328" s="11"/>
      <c r="BN328" s="11"/>
      <c r="BO328" s="11"/>
      <c r="BP328" s="11"/>
      <c r="BQ328" s="11"/>
      <c r="BR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1"/>
      <c r="BK329" s="11"/>
      <c r="BL329" s="11"/>
      <c r="BM329" s="11"/>
      <c r="BN329" s="11"/>
      <c r="BO329" s="11"/>
      <c r="BP329" s="11"/>
      <c r="BQ329" s="11"/>
      <c r="BR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1"/>
      <c r="BK330" s="11"/>
      <c r="BL330" s="11"/>
      <c r="BM330" s="11"/>
      <c r="BN330" s="11"/>
      <c r="BO330" s="11"/>
      <c r="BP330" s="11"/>
      <c r="BQ330" s="11"/>
      <c r="BR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1"/>
      <c r="BK331" s="11"/>
      <c r="BL331" s="11"/>
      <c r="BM331" s="11"/>
      <c r="BN331" s="11"/>
      <c r="BO331" s="11"/>
      <c r="BP331" s="11"/>
      <c r="BQ331" s="11"/>
      <c r="BR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1"/>
      <c r="BK332" s="11"/>
      <c r="BL332" s="11"/>
      <c r="BM332" s="11"/>
      <c r="BN332" s="11"/>
      <c r="BO332" s="11"/>
      <c r="BP332" s="11"/>
      <c r="BQ332" s="11"/>
      <c r="BR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1"/>
      <c r="BK333" s="11"/>
      <c r="BL333" s="11"/>
      <c r="BM333" s="11"/>
      <c r="BN333" s="11"/>
      <c r="BO333" s="11"/>
      <c r="BP333" s="11"/>
      <c r="BQ333" s="11"/>
      <c r="BR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1"/>
      <c r="BK334" s="11"/>
      <c r="BL334" s="11"/>
      <c r="BM334" s="11"/>
      <c r="BN334" s="11"/>
      <c r="BO334" s="11"/>
      <c r="BP334" s="11"/>
      <c r="BQ334" s="11"/>
      <c r="BR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1"/>
      <c r="BK335" s="11"/>
      <c r="BL335" s="11"/>
      <c r="BM335" s="11"/>
      <c r="BN335" s="11"/>
      <c r="BO335" s="11"/>
      <c r="BP335" s="11"/>
      <c r="BQ335" s="11"/>
      <c r="BR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1"/>
      <c r="BK336" s="11"/>
      <c r="BL336" s="11"/>
      <c r="BM336" s="11"/>
      <c r="BN336" s="11"/>
      <c r="BO336" s="11"/>
      <c r="BP336" s="11"/>
      <c r="BQ336" s="11"/>
      <c r="BR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1"/>
      <c r="BK337" s="11"/>
      <c r="BL337" s="11"/>
      <c r="BM337" s="11"/>
      <c r="BN337" s="11"/>
      <c r="BO337" s="11"/>
      <c r="BP337" s="11"/>
      <c r="BQ337" s="11"/>
      <c r="BR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1"/>
      <c r="BK338" s="11"/>
      <c r="BL338" s="11"/>
      <c r="BM338" s="11"/>
      <c r="BN338" s="11"/>
      <c r="BO338" s="11"/>
      <c r="BP338" s="11"/>
      <c r="BQ338" s="11"/>
      <c r="BR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1"/>
      <c r="BK339" s="11"/>
      <c r="BL339" s="11"/>
      <c r="BM339" s="11"/>
      <c r="BN339" s="11"/>
      <c r="BO339" s="11"/>
      <c r="BP339" s="11"/>
      <c r="BQ339" s="11"/>
      <c r="BR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1"/>
      <c r="BK340" s="11"/>
      <c r="BL340" s="11"/>
      <c r="BM340" s="11"/>
      <c r="BN340" s="11"/>
      <c r="BO340" s="11"/>
      <c r="BP340" s="11"/>
      <c r="BQ340" s="11"/>
      <c r="BR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1"/>
      <c r="BK341" s="11"/>
      <c r="BL341" s="11"/>
      <c r="BM341" s="11"/>
      <c r="BN341" s="11"/>
      <c r="BO341" s="11"/>
      <c r="BP341" s="11"/>
      <c r="BQ341" s="11"/>
      <c r="BR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1"/>
      <c r="BK342" s="11"/>
      <c r="BL342" s="11"/>
      <c r="BM342" s="11"/>
      <c r="BN342" s="11"/>
      <c r="BO342" s="11"/>
      <c r="BP342" s="11"/>
      <c r="BQ342" s="11"/>
      <c r="BR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1"/>
      <c r="BK343" s="11"/>
      <c r="BL343" s="11"/>
      <c r="BM343" s="11"/>
      <c r="BN343" s="11"/>
      <c r="BO343" s="11"/>
      <c r="BP343" s="11"/>
      <c r="BQ343" s="11"/>
      <c r="BR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1"/>
      <c r="BK344" s="11"/>
      <c r="BL344" s="11"/>
      <c r="BM344" s="11"/>
      <c r="BN344" s="11"/>
      <c r="BO344" s="11"/>
      <c r="BP344" s="11"/>
      <c r="BQ344" s="11"/>
      <c r="BR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1"/>
      <c r="BK345" s="11"/>
      <c r="BL345" s="11"/>
      <c r="BM345" s="11"/>
      <c r="BN345" s="11"/>
      <c r="BO345" s="11"/>
      <c r="BP345" s="11"/>
      <c r="BQ345" s="11"/>
      <c r="BR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1"/>
      <c r="BK346" s="11"/>
      <c r="BL346" s="11"/>
      <c r="BM346" s="11"/>
      <c r="BN346" s="11"/>
      <c r="BO346" s="11"/>
      <c r="BP346" s="11"/>
      <c r="BQ346" s="11"/>
      <c r="BR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1"/>
      <c r="BK347" s="11"/>
      <c r="BL347" s="11"/>
      <c r="BM347" s="11"/>
      <c r="BN347" s="11"/>
      <c r="BO347" s="11"/>
      <c r="BP347" s="11"/>
      <c r="BQ347" s="11"/>
      <c r="BR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1"/>
      <c r="BK348" s="11"/>
      <c r="BL348" s="11"/>
      <c r="BM348" s="11"/>
      <c r="BN348" s="11"/>
      <c r="BO348" s="11"/>
      <c r="BP348" s="11"/>
      <c r="BQ348" s="11"/>
      <c r="BR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1"/>
      <c r="BK349" s="11"/>
      <c r="BL349" s="11"/>
      <c r="BM349" s="11"/>
      <c r="BN349" s="11"/>
      <c r="BO349" s="11"/>
      <c r="BP349" s="11"/>
      <c r="BQ349" s="11"/>
      <c r="BR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1"/>
      <c r="BK350" s="11"/>
      <c r="BL350" s="11"/>
      <c r="BM350" s="11"/>
      <c r="BN350" s="11"/>
      <c r="BO350" s="11"/>
      <c r="BP350" s="11"/>
      <c r="BQ350" s="11"/>
      <c r="BR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1"/>
      <c r="BK351" s="11"/>
      <c r="BL351" s="11"/>
      <c r="BM351" s="11"/>
      <c r="BN351" s="11"/>
      <c r="BO351" s="11"/>
      <c r="BP351" s="11"/>
      <c r="BQ351" s="11"/>
      <c r="BR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1"/>
      <c r="BK352" s="11"/>
      <c r="BL352" s="11"/>
      <c r="BM352" s="11"/>
      <c r="BN352" s="11"/>
      <c r="BO352" s="11"/>
      <c r="BP352" s="11"/>
      <c r="BQ352" s="11"/>
      <c r="BR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1"/>
      <c r="BK353" s="11"/>
      <c r="BL353" s="11"/>
      <c r="BM353" s="11"/>
      <c r="BN353" s="11"/>
      <c r="BO353" s="11"/>
      <c r="BP353" s="11"/>
      <c r="BQ353" s="11"/>
      <c r="BR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1"/>
      <c r="BK354" s="11"/>
      <c r="BL354" s="11"/>
      <c r="BM354" s="11"/>
      <c r="BN354" s="11"/>
      <c r="BO354" s="11"/>
      <c r="BP354" s="11"/>
      <c r="BQ354" s="11"/>
      <c r="BR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1"/>
      <c r="BK355" s="11"/>
      <c r="BL355" s="11"/>
      <c r="BM355" s="11"/>
      <c r="BN355" s="11"/>
      <c r="BO355" s="11"/>
      <c r="BP355" s="11"/>
      <c r="BQ355" s="11"/>
      <c r="BR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1"/>
      <c r="BK356" s="11"/>
      <c r="BL356" s="11"/>
      <c r="BM356" s="11"/>
      <c r="BN356" s="11"/>
      <c r="BO356" s="11"/>
      <c r="BP356" s="11"/>
      <c r="BQ356" s="11"/>
      <c r="BR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1"/>
      <c r="BK357" s="11"/>
      <c r="BL357" s="11"/>
      <c r="BM357" s="11"/>
      <c r="BN357" s="11"/>
      <c r="BO357" s="11"/>
      <c r="BP357" s="11"/>
      <c r="BQ357" s="11"/>
      <c r="BR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1"/>
      <c r="BK358" s="11"/>
      <c r="BL358" s="11"/>
      <c r="BM358" s="11"/>
      <c r="BN358" s="11"/>
      <c r="BO358" s="11"/>
      <c r="BP358" s="11"/>
      <c r="BQ358" s="11"/>
      <c r="BR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1"/>
      <c r="BK359" s="11"/>
      <c r="BL359" s="11"/>
      <c r="BM359" s="11"/>
      <c r="BN359" s="11"/>
      <c r="BO359" s="11"/>
      <c r="BP359" s="11"/>
      <c r="BQ359" s="11"/>
      <c r="BR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1"/>
      <c r="BK360" s="11"/>
      <c r="BL360" s="11"/>
      <c r="BM360" s="11"/>
      <c r="BN360" s="11"/>
      <c r="BO360" s="11"/>
      <c r="BP360" s="11"/>
      <c r="BQ360" s="11"/>
      <c r="BR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1"/>
      <c r="BK361" s="11"/>
      <c r="BL361" s="11"/>
      <c r="BM361" s="11"/>
      <c r="BN361" s="11"/>
      <c r="BO361" s="11"/>
      <c r="BP361" s="11"/>
      <c r="BQ361" s="11"/>
      <c r="BR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1"/>
      <c r="BK362" s="11"/>
      <c r="BL362" s="11"/>
      <c r="BM362" s="11"/>
      <c r="BN362" s="11"/>
      <c r="BO362" s="11"/>
      <c r="BP362" s="11"/>
      <c r="BQ362" s="11"/>
      <c r="BR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1"/>
      <c r="BK363" s="11"/>
      <c r="BL363" s="11"/>
      <c r="BM363" s="11"/>
      <c r="BN363" s="11"/>
      <c r="BO363" s="11"/>
      <c r="BP363" s="11"/>
      <c r="BQ363" s="11"/>
      <c r="BR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1"/>
      <c r="BK364" s="11"/>
      <c r="BL364" s="11"/>
      <c r="BM364" s="11"/>
      <c r="BN364" s="11"/>
      <c r="BO364" s="11"/>
      <c r="BP364" s="11"/>
      <c r="BQ364" s="11"/>
      <c r="BR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1"/>
      <c r="BK365" s="11"/>
      <c r="BL365" s="11"/>
      <c r="BM365" s="11"/>
      <c r="BN365" s="11"/>
      <c r="BO365" s="11"/>
      <c r="BP365" s="11"/>
      <c r="BQ365" s="11"/>
      <c r="BR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1"/>
      <c r="BK366" s="11"/>
      <c r="BL366" s="11"/>
      <c r="BM366" s="11"/>
      <c r="BN366" s="11"/>
      <c r="BO366" s="11"/>
      <c r="BP366" s="11"/>
      <c r="BQ366" s="11"/>
      <c r="BR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1"/>
      <c r="BK367" s="11"/>
      <c r="BL367" s="11"/>
      <c r="BM367" s="11"/>
      <c r="BN367" s="11"/>
      <c r="BO367" s="11"/>
      <c r="BP367" s="11"/>
      <c r="BQ367" s="11"/>
      <c r="BR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1"/>
      <c r="BK368" s="11"/>
      <c r="BL368" s="11"/>
      <c r="BM368" s="11"/>
      <c r="BN368" s="11"/>
      <c r="BO368" s="11"/>
      <c r="BP368" s="11"/>
      <c r="BQ368" s="11"/>
      <c r="BR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1"/>
      <c r="BK369" s="11"/>
      <c r="BL369" s="11"/>
      <c r="BM369" s="11"/>
      <c r="BN369" s="11"/>
      <c r="BO369" s="11"/>
      <c r="BP369" s="11"/>
      <c r="BQ369" s="11"/>
      <c r="BR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1"/>
      <c r="BK370" s="11"/>
      <c r="BL370" s="11"/>
      <c r="BM370" s="11"/>
      <c r="BN370" s="11"/>
      <c r="BO370" s="11"/>
      <c r="BP370" s="11"/>
      <c r="BQ370" s="11"/>
      <c r="BR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1"/>
      <c r="BK371" s="11"/>
      <c r="BL371" s="11"/>
      <c r="BM371" s="11"/>
      <c r="BN371" s="11"/>
      <c r="BO371" s="11"/>
      <c r="BP371" s="11"/>
      <c r="BQ371" s="11"/>
      <c r="BR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1"/>
      <c r="BK372" s="11"/>
      <c r="BL372" s="11"/>
      <c r="BM372" s="11"/>
      <c r="BN372" s="11"/>
      <c r="BO372" s="11"/>
      <c r="BP372" s="11"/>
      <c r="BQ372" s="11"/>
      <c r="BR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1"/>
      <c r="BK373" s="11"/>
      <c r="BL373" s="11"/>
      <c r="BM373" s="11"/>
      <c r="BN373" s="11"/>
      <c r="BO373" s="11"/>
      <c r="BP373" s="11"/>
      <c r="BQ373" s="11"/>
      <c r="BR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1"/>
      <c r="BK374" s="11"/>
      <c r="BL374" s="11"/>
      <c r="BM374" s="11"/>
      <c r="BN374" s="11"/>
      <c r="BO374" s="11"/>
      <c r="BP374" s="11"/>
      <c r="BQ374" s="11"/>
      <c r="BR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1"/>
      <c r="BK375" s="11"/>
      <c r="BL375" s="11"/>
      <c r="BM375" s="11"/>
      <c r="BN375" s="11"/>
      <c r="BO375" s="11"/>
      <c r="BP375" s="11"/>
      <c r="BQ375" s="11"/>
      <c r="BR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1"/>
      <c r="BK376" s="11"/>
      <c r="BL376" s="11"/>
      <c r="BM376" s="11"/>
      <c r="BN376" s="11"/>
      <c r="BO376" s="11"/>
      <c r="BP376" s="11"/>
      <c r="BQ376" s="11"/>
      <c r="BR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1"/>
      <c r="BK377" s="11"/>
      <c r="BL377" s="11"/>
      <c r="BM377" s="11"/>
      <c r="BN377" s="11"/>
      <c r="BO377" s="11"/>
      <c r="BP377" s="11"/>
      <c r="BQ377" s="11"/>
      <c r="BR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1"/>
      <c r="BK378" s="11"/>
      <c r="BL378" s="11"/>
      <c r="BM378" s="11"/>
      <c r="BN378" s="11"/>
      <c r="BO378" s="11"/>
      <c r="BP378" s="11"/>
      <c r="BQ378" s="11"/>
      <c r="BR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1"/>
      <c r="BK379" s="11"/>
      <c r="BL379" s="11"/>
      <c r="BM379" s="11"/>
      <c r="BN379" s="11"/>
      <c r="BO379" s="11"/>
      <c r="BP379" s="11"/>
      <c r="BQ379" s="11"/>
      <c r="BR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1"/>
      <c r="BK380" s="11"/>
      <c r="BL380" s="11"/>
      <c r="BM380" s="11"/>
      <c r="BN380" s="11"/>
      <c r="BO380" s="11"/>
      <c r="BP380" s="11"/>
      <c r="BQ380" s="11"/>
      <c r="BR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1"/>
      <c r="BK381" s="11"/>
      <c r="BL381" s="11"/>
      <c r="BM381" s="11"/>
      <c r="BN381" s="11"/>
      <c r="BO381" s="11"/>
      <c r="BP381" s="11"/>
      <c r="BQ381" s="11"/>
      <c r="BR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1"/>
      <c r="BK382" s="11"/>
      <c r="BL382" s="11"/>
      <c r="BM382" s="11"/>
      <c r="BN382" s="11"/>
      <c r="BO382" s="11"/>
      <c r="BP382" s="11"/>
      <c r="BQ382" s="11"/>
      <c r="BR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1"/>
      <c r="BK383" s="11"/>
      <c r="BL383" s="11"/>
      <c r="BM383" s="11"/>
      <c r="BN383" s="11"/>
      <c r="BO383" s="11"/>
      <c r="BP383" s="11"/>
      <c r="BQ383" s="11"/>
      <c r="BR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1"/>
      <c r="BK384" s="11"/>
      <c r="BL384" s="11"/>
      <c r="BM384" s="11"/>
      <c r="BN384" s="11"/>
      <c r="BO384" s="11"/>
      <c r="BP384" s="11"/>
      <c r="BQ384" s="11"/>
      <c r="BR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1"/>
      <c r="BK385" s="11"/>
      <c r="BL385" s="11"/>
      <c r="BM385" s="11"/>
      <c r="BN385" s="11"/>
      <c r="BO385" s="11"/>
      <c r="BP385" s="11"/>
      <c r="BQ385" s="11"/>
      <c r="BR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1"/>
      <c r="BK386" s="11"/>
      <c r="BL386" s="11"/>
      <c r="BM386" s="11"/>
      <c r="BN386" s="11"/>
      <c r="BO386" s="11"/>
      <c r="BP386" s="11"/>
      <c r="BQ386" s="11"/>
      <c r="BR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1"/>
      <c r="BK387" s="11"/>
      <c r="BL387" s="11"/>
      <c r="BM387" s="11"/>
      <c r="BN387" s="11"/>
      <c r="BO387" s="11"/>
      <c r="BP387" s="11"/>
      <c r="BQ387" s="11"/>
      <c r="BR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1"/>
      <c r="BK388" s="11"/>
      <c r="BL388" s="11"/>
      <c r="BM388" s="11"/>
      <c r="BN388" s="11"/>
      <c r="BO388" s="11"/>
      <c r="BP388" s="11"/>
      <c r="BQ388" s="11"/>
      <c r="BR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1"/>
      <c r="BK389" s="11"/>
      <c r="BL389" s="11"/>
      <c r="BM389" s="11"/>
      <c r="BN389" s="11"/>
      <c r="BO389" s="11"/>
      <c r="BP389" s="11"/>
      <c r="BQ389" s="11"/>
      <c r="BR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1"/>
      <c r="BK390" s="11"/>
      <c r="BL390" s="11"/>
      <c r="BM390" s="11"/>
      <c r="BN390" s="11"/>
      <c r="BO390" s="11"/>
      <c r="BP390" s="11"/>
      <c r="BQ390" s="11"/>
      <c r="BR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1"/>
      <c r="BK391" s="11"/>
      <c r="BL391" s="11"/>
      <c r="BM391" s="11"/>
      <c r="BN391" s="11"/>
      <c r="BO391" s="11"/>
      <c r="BP391" s="11"/>
      <c r="BQ391" s="11"/>
      <c r="BR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1"/>
      <c r="BK392" s="11"/>
      <c r="BL392" s="11"/>
      <c r="BM392" s="11"/>
      <c r="BN392" s="11"/>
      <c r="BO392" s="11"/>
      <c r="BP392" s="11"/>
      <c r="BQ392" s="11"/>
      <c r="BR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1"/>
      <c r="BK393" s="11"/>
      <c r="BL393" s="11"/>
      <c r="BM393" s="11"/>
      <c r="BN393" s="11"/>
      <c r="BO393" s="11"/>
      <c r="BP393" s="11"/>
      <c r="BQ393" s="11"/>
      <c r="BR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1"/>
      <c r="BK394" s="11"/>
      <c r="BL394" s="11"/>
      <c r="BM394" s="11"/>
      <c r="BN394" s="11"/>
      <c r="BO394" s="11"/>
      <c r="BP394" s="11"/>
      <c r="BQ394" s="11"/>
      <c r="BR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1"/>
      <c r="BK395" s="11"/>
      <c r="BL395" s="11"/>
      <c r="BM395" s="11"/>
      <c r="BN395" s="11"/>
      <c r="BO395" s="11"/>
      <c r="BP395" s="11"/>
      <c r="BQ395" s="11"/>
      <c r="BR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1"/>
      <c r="BK396" s="11"/>
      <c r="BL396" s="11"/>
      <c r="BM396" s="11"/>
      <c r="BN396" s="11"/>
      <c r="BO396" s="11"/>
      <c r="BP396" s="11"/>
      <c r="BQ396" s="11"/>
      <c r="BR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1"/>
      <c r="BK397" s="11"/>
      <c r="BL397" s="11"/>
      <c r="BM397" s="11"/>
      <c r="BN397" s="11"/>
      <c r="BO397" s="11"/>
      <c r="BP397" s="11"/>
      <c r="BQ397" s="11"/>
      <c r="BR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1"/>
      <c r="BK398" s="11"/>
      <c r="BL398" s="11"/>
      <c r="BM398" s="11"/>
      <c r="BN398" s="11"/>
      <c r="BO398" s="11"/>
      <c r="BP398" s="11"/>
      <c r="BQ398" s="11"/>
      <c r="BR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1"/>
      <c r="BK399" s="11"/>
      <c r="BL399" s="11"/>
      <c r="BM399" s="11"/>
      <c r="BN399" s="11"/>
      <c r="BO399" s="11"/>
      <c r="BP399" s="11"/>
      <c r="BQ399" s="11"/>
      <c r="BR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1"/>
      <c r="BK400" s="11"/>
      <c r="BL400" s="11"/>
      <c r="BM400" s="11"/>
      <c r="BN400" s="11"/>
      <c r="BO400" s="11"/>
      <c r="BP400" s="11"/>
      <c r="BQ400" s="11"/>
      <c r="BR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1"/>
      <c r="BK401" s="11"/>
      <c r="BL401" s="11"/>
      <c r="BM401" s="11"/>
      <c r="BN401" s="11"/>
      <c r="BO401" s="11"/>
      <c r="BP401" s="11"/>
      <c r="BQ401" s="11"/>
      <c r="BR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1"/>
      <c r="BK402" s="11"/>
      <c r="BL402" s="11"/>
      <c r="BM402" s="11"/>
      <c r="BN402" s="11"/>
      <c r="BO402" s="11"/>
      <c r="BP402" s="11"/>
      <c r="BQ402" s="11"/>
      <c r="BR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1"/>
      <c r="BK403" s="11"/>
      <c r="BL403" s="11"/>
      <c r="BM403" s="11"/>
      <c r="BN403" s="11"/>
      <c r="BO403" s="11"/>
      <c r="BP403" s="11"/>
      <c r="BQ403" s="11"/>
      <c r="BR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1"/>
      <c r="BK404" s="11"/>
      <c r="BL404" s="11"/>
      <c r="BM404" s="11"/>
      <c r="BN404" s="11"/>
      <c r="BO404" s="11"/>
      <c r="BP404" s="11"/>
      <c r="BQ404" s="11"/>
      <c r="BR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1"/>
      <c r="BK405" s="11"/>
      <c r="BL405" s="11"/>
      <c r="BM405" s="11"/>
      <c r="BN405" s="11"/>
      <c r="BO405" s="11"/>
      <c r="BP405" s="11"/>
      <c r="BQ405" s="11"/>
      <c r="BR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1"/>
      <c r="BK406" s="11"/>
      <c r="BL406" s="11"/>
      <c r="BM406" s="11"/>
      <c r="BN406" s="11"/>
      <c r="BO406" s="11"/>
      <c r="BP406" s="11"/>
      <c r="BQ406" s="11"/>
      <c r="BR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1"/>
      <c r="BK407" s="11"/>
      <c r="BL407" s="11"/>
      <c r="BM407" s="11"/>
      <c r="BN407" s="11"/>
      <c r="BO407" s="11"/>
      <c r="BP407" s="11"/>
      <c r="BQ407" s="11"/>
      <c r="BR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1"/>
      <c r="BK408" s="11"/>
      <c r="BL408" s="11"/>
      <c r="BM408" s="11"/>
      <c r="BN408" s="11"/>
      <c r="BO408" s="11"/>
      <c r="BP408" s="11"/>
      <c r="BQ408" s="11"/>
      <c r="BR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1"/>
      <c r="BK409" s="11"/>
      <c r="BL409" s="11"/>
      <c r="BM409" s="11"/>
      <c r="BN409" s="11"/>
      <c r="BO409" s="11"/>
      <c r="BP409" s="11"/>
      <c r="BQ409" s="11"/>
      <c r="BR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1"/>
      <c r="BK410" s="11"/>
      <c r="BL410" s="11"/>
      <c r="BM410" s="11"/>
      <c r="BN410" s="11"/>
      <c r="BO410" s="11"/>
      <c r="BP410" s="11"/>
      <c r="BQ410" s="11"/>
      <c r="BR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1"/>
      <c r="BK411" s="11"/>
      <c r="BL411" s="11"/>
      <c r="BM411" s="11"/>
      <c r="BN411" s="11"/>
      <c r="BO411" s="11"/>
      <c r="BP411" s="11"/>
      <c r="BQ411" s="11"/>
      <c r="BR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1"/>
      <c r="BK412" s="11"/>
      <c r="BL412" s="11"/>
      <c r="BM412" s="11"/>
      <c r="BN412" s="11"/>
      <c r="BO412" s="11"/>
      <c r="BP412" s="11"/>
      <c r="BQ412" s="11"/>
      <c r="BR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1"/>
      <c r="BK413" s="11"/>
      <c r="BL413" s="11"/>
      <c r="BM413" s="11"/>
      <c r="BN413" s="11"/>
      <c r="BO413" s="11"/>
      <c r="BP413" s="11"/>
      <c r="BQ413" s="11"/>
      <c r="BR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1"/>
      <c r="BK414" s="11"/>
      <c r="BL414" s="11"/>
      <c r="BM414" s="11"/>
      <c r="BN414" s="11"/>
      <c r="BO414" s="11"/>
      <c r="BP414" s="11"/>
      <c r="BQ414" s="11"/>
      <c r="BR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1"/>
      <c r="BK415" s="11"/>
      <c r="BL415" s="11"/>
      <c r="BM415" s="11"/>
      <c r="BN415" s="11"/>
      <c r="BO415" s="11"/>
      <c r="BP415" s="11"/>
      <c r="BQ415" s="11"/>
      <c r="BR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1"/>
      <c r="BK416" s="11"/>
      <c r="BL416" s="11"/>
      <c r="BM416" s="11"/>
      <c r="BN416" s="11"/>
      <c r="BO416" s="11"/>
      <c r="BP416" s="11"/>
      <c r="BQ416" s="11"/>
      <c r="BR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1"/>
      <c r="BK417" s="11"/>
      <c r="BL417" s="11"/>
      <c r="BM417" s="11"/>
      <c r="BN417" s="11"/>
      <c r="BO417" s="11"/>
      <c r="BP417" s="11"/>
      <c r="BQ417" s="11"/>
      <c r="BR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1"/>
      <c r="BK418" s="11"/>
      <c r="BL418" s="11"/>
      <c r="BM418" s="11"/>
      <c r="BN418" s="11"/>
      <c r="BO418" s="11"/>
      <c r="BP418" s="11"/>
      <c r="BQ418" s="11"/>
      <c r="BR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1"/>
      <c r="BK419" s="11"/>
      <c r="BL419" s="11"/>
      <c r="BM419" s="11"/>
      <c r="BN419" s="11"/>
      <c r="BO419" s="11"/>
      <c r="BP419" s="11"/>
      <c r="BQ419" s="11"/>
      <c r="BR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1"/>
      <c r="BK420" s="11"/>
      <c r="BL420" s="11"/>
      <c r="BM420" s="11"/>
      <c r="BN420" s="11"/>
      <c r="BO420" s="11"/>
      <c r="BP420" s="11"/>
      <c r="BQ420" s="11"/>
      <c r="BR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1"/>
      <c r="BK421" s="11"/>
      <c r="BL421" s="11"/>
      <c r="BM421" s="11"/>
      <c r="BN421" s="11"/>
      <c r="BO421" s="11"/>
      <c r="BP421" s="11"/>
      <c r="BQ421" s="11"/>
      <c r="BR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1"/>
      <c r="BK422" s="11"/>
      <c r="BL422" s="11"/>
      <c r="BM422" s="11"/>
      <c r="BN422" s="11"/>
      <c r="BO422" s="11"/>
      <c r="BP422" s="11"/>
      <c r="BQ422" s="11"/>
      <c r="BR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1"/>
      <c r="BK423" s="11"/>
      <c r="BL423" s="11"/>
      <c r="BM423" s="11"/>
      <c r="BN423" s="11"/>
      <c r="BO423" s="11"/>
      <c r="BP423" s="11"/>
      <c r="BQ423" s="11"/>
      <c r="BR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1"/>
      <c r="BK424" s="11"/>
      <c r="BL424" s="11"/>
      <c r="BM424" s="11"/>
      <c r="BN424" s="11"/>
      <c r="BO424" s="11"/>
      <c r="BP424" s="11"/>
      <c r="BQ424" s="11"/>
      <c r="BR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1"/>
      <c r="BK425" s="11"/>
      <c r="BL425" s="11"/>
      <c r="BM425" s="11"/>
      <c r="BN425" s="11"/>
      <c r="BO425" s="11"/>
      <c r="BP425" s="11"/>
      <c r="BQ425" s="11"/>
      <c r="BR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1"/>
      <c r="BK426" s="11"/>
      <c r="BL426" s="11"/>
      <c r="BM426" s="11"/>
      <c r="BN426" s="11"/>
      <c r="BO426" s="11"/>
      <c r="BP426" s="11"/>
      <c r="BQ426" s="11"/>
      <c r="BR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1"/>
      <c r="BK427" s="11"/>
      <c r="BL427" s="11"/>
      <c r="BM427" s="11"/>
      <c r="BN427" s="11"/>
      <c r="BO427" s="11"/>
      <c r="BP427" s="11"/>
      <c r="BQ427" s="11"/>
      <c r="BR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1"/>
      <c r="BK428" s="11"/>
      <c r="BL428" s="11"/>
      <c r="BM428" s="11"/>
      <c r="BN428" s="11"/>
      <c r="BO428" s="11"/>
      <c r="BP428" s="11"/>
      <c r="BQ428" s="11"/>
      <c r="BR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1"/>
      <c r="BK429" s="11"/>
      <c r="BL429" s="11"/>
      <c r="BM429" s="11"/>
      <c r="BN429" s="11"/>
      <c r="BO429" s="11"/>
      <c r="BP429" s="11"/>
      <c r="BQ429" s="11"/>
      <c r="BR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1"/>
      <c r="BK430" s="11"/>
      <c r="BL430" s="11"/>
      <c r="BM430" s="11"/>
      <c r="BN430" s="11"/>
      <c r="BO430" s="11"/>
      <c r="BP430" s="11"/>
      <c r="BQ430" s="11"/>
      <c r="BR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1"/>
      <c r="BK431" s="11"/>
      <c r="BL431" s="11"/>
      <c r="BM431" s="11"/>
      <c r="BN431" s="11"/>
      <c r="BO431" s="11"/>
      <c r="BP431" s="11"/>
      <c r="BQ431" s="11"/>
      <c r="BR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1"/>
      <c r="BK432" s="11"/>
      <c r="BL432" s="11"/>
      <c r="BM432" s="11"/>
      <c r="BN432" s="11"/>
      <c r="BO432" s="11"/>
      <c r="BP432" s="11"/>
      <c r="BQ432" s="11"/>
      <c r="BR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1"/>
      <c r="BK433" s="11"/>
      <c r="BL433" s="11"/>
      <c r="BM433" s="11"/>
      <c r="BN433" s="11"/>
      <c r="BO433" s="11"/>
      <c r="BP433" s="11"/>
      <c r="BQ433" s="11"/>
      <c r="BR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1"/>
      <c r="BK434" s="11"/>
      <c r="BL434" s="11"/>
      <c r="BM434" s="11"/>
      <c r="BN434" s="11"/>
      <c r="BO434" s="11"/>
      <c r="BP434" s="11"/>
      <c r="BQ434" s="11"/>
      <c r="BR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1"/>
      <c r="BK435" s="11"/>
      <c r="BL435" s="11"/>
      <c r="BM435" s="11"/>
      <c r="BN435" s="11"/>
      <c r="BO435" s="11"/>
      <c r="BP435" s="11"/>
      <c r="BQ435" s="11"/>
      <c r="BR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1"/>
      <c r="BK436" s="11"/>
      <c r="BL436" s="11"/>
      <c r="BM436" s="11"/>
      <c r="BN436" s="11"/>
      <c r="BO436" s="11"/>
      <c r="BP436" s="11"/>
      <c r="BQ436" s="11"/>
      <c r="BR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1"/>
      <c r="BK437" s="11"/>
      <c r="BL437" s="11"/>
      <c r="BM437" s="11"/>
      <c r="BN437" s="11"/>
      <c r="BO437" s="11"/>
      <c r="BP437" s="11"/>
      <c r="BQ437" s="11"/>
      <c r="BR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1"/>
      <c r="BK438" s="11"/>
      <c r="BL438" s="11"/>
      <c r="BM438" s="11"/>
      <c r="BN438" s="11"/>
      <c r="BO438" s="11"/>
      <c r="BP438" s="11"/>
      <c r="BQ438" s="11"/>
      <c r="BR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1"/>
      <c r="BK439" s="11"/>
      <c r="BL439" s="11"/>
      <c r="BM439" s="11"/>
      <c r="BN439" s="11"/>
      <c r="BO439" s="11"/>
      <c r="BP439" s="11"/>
      <c r="BQ439" s="11"/>
      <c r="BR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1"/>
      <c r="BK440" s="11"/>
      <c r="BL440" s="11"/>
      <c r="BM440" s="11"/>
      <c r="BN440" s="11"/>
      <c r="BO440" s="11"/>
      <c r="BP440" s="11"/>
      <c r="BQ440" s="11"/>
      <c r="BR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1"/>
      <c r="BK441" s="11"/>
      <c r="BL441" s="11"/>
      <c r="BM441" s="11"/>
      <c r="BN441" s="11"/>
      <c r="BO441" s="11"/>
      <c r="BP441" s="11"/>
      <c r="BQ441" s="11"/>
      <c r="BR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1"/>
      <c r="BK442" s="11"/>
      <c r="BL442" s="11"/>
      <c r="BM442" s="11"/>
      <c r="BN442" s="11"/>
      <c r="BO442" s="11"/>
      <c r="BP442" s="11"/>
      <c r="BQ442" s="11"/>
      <c r="BR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1"/>
      <c r="BK443" s="11"/>
      <c r="BL443" s="11"/>
      <c r="BM443" s="11"/>
      <c r="BN443" s="11"/>
      <c r="BO443" s="11"/>
      <c r="BP443" s="11"/>
      <c r="BQ443" s="11"/>
      <c r="BR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1"/>
      <c r="BK444" s="11"/>
      <c r="BL444" s="11"/>
      <c r="BM444" s="11"/>
      <c r="BN444" s="11"/>
      <c r="BO444" s="11"/>
      <c r="BP444" s="11"/>
      <c r="BQ444" s="11"/>
      <c r="BR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1"/>
      <c r="BK445" s="11"/>
      <c r="BL445" s="11"/>
      <c r="BM445" s="11"/>
      <c r="BN445" s="11"/>
      <c r="BO445" s="11"/>
      <c r="BP445" s="11"/>
      <c r="BQ445" s="11"/>
      <c r="BR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1"/>
      <c r="BK446" s="11"/>
      <c r="BL446" s="11"/>
      <c r="BM446" s="11"/>
      <c r="BN446" s="11"/>
      <c r="BO446" s="11"/>
      <c r="BP446" s="11"/>
      <c r="BQ446" s="11"/>
      <c r="BR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1"/>
      <c r="BK447" s="11"/>
      <c r="BL447" s="11"/>
      <c r="BM447" s="11"/>
      <c r="BN447" s="11"/>
      <c r="BO447" s="11"/>
      <c r="BP447" s="11"/>
      <c r="BQ447" s="11"/>
      <c r="BR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1"/>
      <c r="BK448" s="11"/>
      <c r="BL448" s="11"/>
      <c r="BM448" s="11"/>
      <c r="BN448" s="11"/>
      <c r="BO448" s="11"/>
      <c r="BP448" s="11"/>
      <c r="BQ448" s="11"/>
      <c r="BR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1"/>
      <c r="BK449" s="11"/>
      <c r="BL449" s="11"/>
      <c r="BM449" s="11"/>
      <c r="BN449" s="11"/>
      <c r="BO449" s="11"/>
      <c r="BP449" s="11"/>
      <c r="BQ449" s="11"/>
      <c r="BR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1"/>
      <c r="BK450" s="11"/>
      <c r="BL450" s="11"/>
      <c r="BM450" s="11"/>
      <c r="BN450" s="11"/>
      <c r="BO450" s="11"/>
      <c r="BP450" s="11"/>
      <c r="BQ450" s="11"/>
      <c r="BR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1"/>
      <c r="BK451" s="11"/>
      <c r="BL451" s="11"/>
      <c r="BM451" s="11"/>
      <c r="BN451" s="11"/>
      <c r="BO451" s="11"/>
      <c r="BP451" s="11"/>
      <c r="BQ451" s="11"/>
      <c r="BR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1"/>
      <c r="BK452" s="11"/>
      <c r="BL452" s="11"/>
      <c r="BM452" s="11"/>
      <c r="BN452" s="11"/>
      <c r="BO452" s="11"/>
      <c r="BP452" s="11"/>
      <c r="BQ452" s="11"/>
      <c r="BR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1"/>
      <c r="BK453" s="11"/>
      <c r="BL453" s="11"/>
      <c r="BM453" s="11"/>
      <c r="BN453" s="11"/>
      <c r="BO453" s="11"/>
      <c r="BP453" s="11"/>
      <c r="BQ453" s="11"/>
      <c r="BR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1"/>
      <c r="BK454" s="11"/>
      <c r="BL454" s="11"/>
      <c r="BM454" s="11"/>
      <c r="BN454" s="11"/>
      <c r="BO454" s="11"/>
      <c r="BP454" s="11"/>
      <c r="BQ454" s="11"/>
      <c r="BR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1"/>
      <c r="BK455" s="11"/>
      <c r="BL455" s="11"/>
      <c r="BM455" s="11"/>
      <c r="BN455" s="11"/>
      <c r="BO455" s="11"/>
      <c r="BP455" s="11"/>
      <c r="BQ455" s="11"/>
      <c r="BR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1"/>
      <c r="BK456" s="11"/>
      <c r="BL456" s="11"/>
      <c r="BM456" s="11"/>
      <c r="BN456" s="11"/>
      <c r="BO456" s="11"/>
      <c r="BP456" s="11"/>
      <c r="BQ456" s="11"/>
      <c r="BR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1"/>
      <c r="BK457" s="11"/>
      <c r="BL457" s="11"/>
      <c r="BM457" s="11"/>
      <c r="BN457" s="11"/>
      <c r="BO457" s="11"/>
      <c r="BP457" s="11"/>
      <c r="BQ457" s="11"/>
      <c r="BR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1"/>
      <c r="BK458" s="11"/>
      <c r="BL458" s="11"/>
      <c r="BM458" s="11"/>
      <c r="BN458" s="11"/>
      <c r="BO458" s="11"/>
      <c r="BP458" s="11"/>
      <c r="BQ458" s="11"/>
      <c r="BR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1"/>
      <c r="BK459" s="11"/>
      <c r="BL459" s="11"/>
      <c r="BM459" s="11"/>
      <c r="BN459" s="11"/>
      <c r="BO459" s="11"/>
      <c r="BP459" s="11"/>
      <c r="BQ459" s="11"/>
      <c r="BR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1"/>
      <c r="BK460" s="11"/>
      <c r="BL460" s="11"/>
      <c r="BM460" s="11"/>
      <c r="BN460" s="11"/>
      <c r="BO460" s="11"/>
      <c r="BP460" s="11"/>
      <c r="BQ460" s="11"/>
      <c r="BR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1"/>
      <c r="BK461" s="11"/>
      <c r="BL461" s="11"/>
      <c r="BM461" s="11"/>
      <c r="BN461" s="11"/>
      <c r="BO461" s="11"/>
      <c r="BP461" s="11"/>
      <c r="BQ461" s="11"/>
      <c r="BR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1"/>
      <c r="BK462" s="11"/>
      <c r="BL462" s="11"/>
      <c r="BM462" s="11"/>
      <c r="BN462" s="11"/>
      <c r="BO462" s="11"/>
      <c r="BP462" s="11"/>
      <c r="BQ462" s="11"/>
      <c r="BR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1"/>
      <c r="BK463" s="11"/>
      <c r="BL463" s="11"/>
      <c r="BM463" s="11"/>
      <c r="BN463" s="11"/>
      <c r="BO463" s="11"/>
      <c r="BP463" s="11"/>
      <c r="BQ463" s="11"/>
      <c r="BR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1"/>
      <c r="BK464" s="11"/>
      <c r="BL464" s="11"/>
      <c r="BM464" s="11"/>
      <c r="BN464" s="11"/>
      <c r="BO464" s="11"/>
      <c r="BP464" s="11"/>
      <c r="BQ464" s="11"/>
      <c r="BR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1"/>
      <c r="BK465" s="11"/>
      <c r="BL465" s="11"/>
      <c r="BM465" s="11"/>
      <c r="BN465" s="11"/>
      <c r="BO465" s="11"/>
      <c r="BP465" s="11"/>
      <c r="BQ465" s="11"/>
      <c r="BR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1"/>
      <c r="BK466" s="11"/>
      <c r="BL466" s="11"/>
      <c r="BM466" s="11"/>
      <c r="BN466" s="11"/>
      <c r="BO466" s="11"/>
      <c r="BP466" s="11"/>
      <c r="BQ466" s="11"/>
      <c r="BR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1"/>
      <c r="BK467" s="11"/>
      <c r="BL467" s="11"/>
      <c r="BM467" s="11"/>
      <c r="BN467" s="11"/>
      <c r="BO467" s="11"/>
      <c r="BP467" s="11"/>
      <c r="BQ467" s="11"/>
      <c r="BR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1"/>
      <c r="BK468" s="11"/>
      <c r="BL468" s="11"/>
      <c r="BM468" s="11"/>
      <c r="BN468" s="11"/>
      <c r="BO468" s="11"/>
      <c r="BP468" s="11"/>
      <c r="BQ468" s="11"/>
      <c r="BR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1"/>
      <c r="BK469" s="11"/>
      <c r="BL469" s="11"/>
      <c r="BM469" s="11"/>
      <c r="BN469" s="11"/>
      <c r="BO469" s="11"/>
      <c r="BP469" s="11"/>
      <c r="BQ469" s="11"/>
      <c r="BR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1"/>
      <c r="BK470" s="11"/>
      <c r="BL470" s="11"/>
      <c r="BM470" s="11"/>
      <c r="BN470" s="11"/>
      <c r="BO470" s="11"/>
      <c r="BP470" s="11"/>
      <c r="BQ470" s="11"/>
      <c r="BR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1"/>
      <c r="BK471" s="11"/>
      <c r="BL471" s="11"/>
      <c r="BM471" s="11"/>
      <c r="BN471" s="11"/>
      <c r="BO471" s="11"/>
      <c r="BP471" s="11"/>
      <c r="BQ471" s="11"/>
      <c r="BR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1"/>
      <c r="BK472" s="11"/>
      <c r="BL472" s="11"/>
      <c r="BM472" s="11"/>
      <c r="BN472" s="11"/>
      <c r="BO472" s="11"/>
      <c r="BP472" s="11"/>
      <c r="BQ472" s="11"/>
      <c r="BR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1"/>
      <c r="BK473" s="11"/>
      <c r="BL473" s="11"/>
      <c r="BM473" s="11"/>
      <c r="BN473" s="11"/>
      <c r="BO473" s="11"/>
      <c r="BP473" s="11"/>
      <c r="BQ473" s="11"/>
      <c r="BR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1"/>
      <c r="BK474" s="11"/>
      <c r="BL474" s="11"/>
      <c r="BM474" s="11"/>
      <c r="BN474" s="11"/>
      <c r="BO474" s="11"/>
      <c r="BP474" s="11"/>
      <c r="BQ474" s="11"/>
      <c r="BR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1"/>
      <c r="BK475" s="11"/>
      <c r="BL475" s="11"/>
      <c r="BM475" s="11"/>
      <c r="BN475" s="11"/>
      <c r="BO475" s="11"/>
      <c r="BP475" s="11"/>
      <c r="BQ475" s="11"/>
      <c r="BR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1"/>
      <c r="BK476" s="11"/>
      <c r="BL476" s="11"/>
      <c r="BM476" s="11"/>
      <c r="BN476" s="11"/>
      <c r="BO476" s="11"/>
      <c r="BP476" s="11"/>
      <c r="BQ476" s="11"/>
      <c r="BR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1"/>
      <c r="BK477" s="11"/>
      <c r="BL477" s="11"/>
      <c r="BM477" s="11"/>
      <c r="BN477" s="11"/>
      <c r="BO477" s="11"/>
      <c r="BP477" s="11"/>
      <c r="BQ477" s="11"/>
      <c r="BR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1"/>
      <c r="BK478" s="11"/>
      <c r="BL478" s="11"/>
      <c r="BM478" s="11"/>
      <c r="BN478" s="11"/>
      <c r="BO478" s="11"/>
      <c r="BP478" s="11"/>
      <c r="BQ478" s="11"/>
      <c r="BR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1"/>
      <c r="BK479" s="11"/>
      <c r="BL479" s="11"/>
      <c r="BM479" s="11"/>
      <c r="BN479" s="11"/>
      <c r="BO479" s="11"/>
      <c r="BP479" s="11"/>
      <c r="BQ479" s="11"/>
      <c r="BR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1"/>
      <c r="BK480" s="11"/>
      <c r="BL480" s="11"/>
      <c r="BM480" s="11"/>
      <c r="BN480" s="11"/>
      <c r="BO480" s="11"/>
      <c r="BP480" s="11"/>
      <c r="BQ480" s="11"/>
      <c r="BR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1"/>
      <c r="BK481" s="11"/>
      <c r="BL481" s="11"/>
      <c r="BM481" s="11"/>
      <c r="BN481" s="11"/>
      <c r="BO481" s="11"/>
      <c r="BP481" s="11"/>
      <c r="BQ481" s="11"/>
      <c r="BR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1"/>
      <c r="BK482" s="11"/>
      <c r="BL482" s="11"/>
      <c r="BM482" s="11"/>
      <c r="BN482" s="11"/>
      <c r="BO482" s="11"/>
      <c r="BP482" s="11"/>
      <c r="BQ482" s="11"/>
      <c r="BR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1"/>
      <c r="BK483" s="11"/>
      <c r="BL483" s="11"/>
      <c r="BM483" s="11"/>
      <c r="BN483" s="11"/>
      <c r="BO483" s="11"/>
      <c r="BP483" s="11"/>
      <c r="BQ483" s="11"/>
      <c r="BR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1"/>
      <c r="BK484" s="11"/>
      <c r="BL484" s="11"/>
      <c r="BM484" s="11"/>
      <c r="BN484" s="11"/>
      <c r="BO484" s="11"/>
      <c r="BP484" s="11"/>
      <c r="BQ484" s="11"/>
      <c r="BR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1"/>
      <c r="BK485" s="11"/>
      <c r="BL485" s="11"/>
      <c r="BM485" s="11"/>
      <c r="BN485" s="11"/>
      <c r="BO485" s="11"/>
      <c r="BP485" s="11"/>
      <c r="BQ485" s="11"/>
      <c r="BR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1"/>
      <c r="BK486" s="11"/>
      <c r="BL486" s="11"/>
      <c r="BM486" s="11"/>
      <c r="BN486" s="11"/>
      <c r="BO486" s="11"/>
      <c r="BP486" s="11"/>
      <c r="BQ486" s="11"/>
      <c r="BR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1"/>
      <c r="BK487" s="11"/>
      <c r="BL487" s="11"/>
      <c r="BM487" s="11"/>
      <c r="BN487" s="11"/>
      <c r="BO487" s="11"/>
      <c r="BP487" s="11"/>
      <c r="BQ487" s="11"/>
      <c r="BR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1"/>
      <c r="BK488" s="11"/>
      <c r="BL488" s="11"/>
      <c r="BM488" s="11"/>
      <c r="BN488" s="11"/>
      <c r="BO488" s="11"/>
      <c r="BP488" s="11"/>
      <c r="BQ488" s="11"/>
      <c r="BR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1"/>
      <c r="BK489" s="11"/>
      <c r="BL489" s="11"/>
      <c r="BM489" s="11"/>
      <c r="BN489" s="11"/>
      <c r="BO489" s="11"/>
      <c r="BP489" s="11"/>
      <c r="BQ489" s="11"/>
      <c r="BR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1"/>
      <c r="BK490" s="11"/>
      <c r="BL490" s="11"/>
      <c r="BM490" s="11"/>
      <c r="BN490" s="11"/>
      <c r="BO490" s="11"/>
      <c r="BP490" s="11"/>
      <c r="BQ490" s="11"/>
      <c r="BR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1"/>
      <c r="BK491" s="11"/>
      <c r="BL491" s="11"/>
      <c r="BM491" s="11"/>
      <c r="BN491" s="11"/>
      <c r="BO491" s="11"/>
      <c r="BP491" s="11"/>
      <c r="BQ491" s="11"/>
      <c r="BR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1"/>
      <c r="BK492" s="11"/>
      <c r="BL492" s="11"/>
      <c r="BM492" s="11"/>
      <c r="BN492" s="11"/>
      <c r="BO492" s="11"/>
      <c r="BP492" s="11"/>
      <c r="BQ492" s="11"/>
      <c r="BR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1"/>
      <c r="BK493" s="11"/>
      <c r="BL493" s="11"/>
      <c r="BM493" s="11"/>
      <c r="BN493" s="11"/>
      <c r="BO493" s="11"/>
      <c r="BP493" s="11"/>
      <c r="BQ493" s="11"/>
      <c r="BR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1"/>
      <c r="BK494" s="11"/>
      <c r="BL494" s="11"/>
      <c r="BM494" s="11"/>
      <c r="BN494" s="11"/>
      <c r="BO494" s="11"/>
      <c r="BP494" s="11"/>
      <c r="BQ494" s="11"/>
      <c r="BR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1"/>
      <c r="BK495" s="11"/>
      <c r="BL495" s="11"/>
      <c r="BM495" s="11"/>
      <c r="BN495" s="11"/>
      <c r="BO495" s="11"/>
      <c r="BP495" s="11"/>
      <c r="BQ495" s="11"/>
      <c r="BR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1"/>
      <c r="BK496" s="11"/>
      <c r="BL496" s="11"/>
      <c r="BM496" s="11"/>
      <c r="BN496" s="11"/>
      <c r="BO496" s="11"/>
      <c r="BP496" s="11"/>
      <c r="BQ496" s="11"/>
      <c r="BR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1"/>
      <c r="BK497" s="11"/>
      <c r="BL497" s="11"/>
      <c r="BM497" s="11"/>
      <c r="BN497" s="11"/>
      <c r="BO497" s="11"/>
      <c r="BP497" s="11"/>
      <c r="BQ497" s="11"/>
      <c r="BR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1"/>
      <c r="BK498" s="11"/>
      <c r="BL498" s="11"/>
      <c r="BM498" s="11"/>
      <c r="BN498" s="11"/>
      <c r="BO498" s="11"/>
      <c r="BP498" s="11"/>
      <c r="BQ498" s="11"/>
      <c r="BR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1"/>
      <c r="BK499" s="11"/>
      <c r="BL499" s="11"/>
      <c r="BM499" s="11"/>
      <c r="BN499" s="11"/>
      <c r="BO499" s="11"/>
      <c r="BP499" s="11"/>
      <c r="BQ499" s="11"/>
      <c r="BR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1"/>
      <c r="BK500" s="11"/>
      <c r="BL500" s="11"/>
      <c r="BM500" s="11"/>
      <c r="BN500" s="11"/>
      <c r="BO500" s="11"/>
      <c r="BP500" s="11"/>
      <c r="BQ500" s="11"/>
      <c r="BR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1"/>
      <c r="BK501" s="11"/>
      <c r="BL501" s="11"/>
      <c r="BM501" s="11"/>
      <c r="BN501" s="11"/>
      <c r="BO501" s="11"/>
      <c r="BP501" s="11"/>
      <c r="BQ501" s="11"/>
      <c r="BR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1"/>
      <c r="BK502" s="11"/>
      <c r="BL502" s="11"/>
      <c r="BM502" s="11"/>
      <c r="BN502" s="11"/>
      <c r="BO502" s="11"/>
      <c r="BP502" s="11"/>
      <c r="BQ502" s="11"/>
      <c r="BR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1"/>
      <c r="BK503" s="11"/>
      <c r="BL503" s="11"/>
      <c r="BM503" s="11"/>
      <c r="BN503" s="11"/>
      <c r="BO503" s="11"/>
      <c r="BP503" s="11"/>
      <c r="BQ503" s="11"/>
      <c r="BR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1"/>
      <c r="BK504" s="11"/>
      <c r="BL504" s="11"/>
      <c r="BM504" s="11"/>
      <c r="BN504" s="11"/>
      <c r="BO504" s="11"/>
      <c r="BP504" s="11"/>
      <c r="BQ504" s="11"/>
      <c r="BR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1"/>
      <c r="BK505" s="11"/>
      <c r="BL505" s="11"/>
      <c r="BM505" s="11"/>
      <c r="BN505" s="11"/>
      <c r="BO505" s="11"/>
      <c r="BP505" s="11"/>
      <c r="BQ505" s="11"/>
      <c r="BR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1"/>
      <c r="BK506" s="11"/>
      <c r="BL506" s="11"/>
      <c r="BM506" s="11"/>
      <c r="BN506" s="11"/>
      <c r="BO506" s="11"/>
      <c r="BP506" s="11"/>
      <c r="BQ506" s="11"/>
      <c r="BR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1"/>
      <c r="BK507" s="11"/>
      <c r="BL507" s="11"/>
      <c r="BM507" s="11"/>
      <c r="BN507" s="11"/>
      <c r="BO507" s="11"/>
      <c r="BP507" s="11"/>
      <c r="BQ507" s="11"/>
      <c r="BR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1"/>
      <c r="BK508" s="11"/>
      <c r="BL508" s="11"/>
      <c r="BM508" s="11"/>
      <c r="BN508" s="11"/>
      <c r="BO508" s="11"/>
      <c r="BP508" s="11"/>
      <c r="BQ508" s="11"/>
      <c r="BR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1"/>
      <c r="BK509" s="11"/>
      <c r="BL509" s="11"/>
      <c r="BM509" s="11"/>
      <c r="BN509" s="11"/>
      <c r="BO509" s="11"/>
      <c r="BP509" s="11"/>
      <c r="BQ509" s="11"/>
      <c r="BR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1"/>
      <c r="BK510" s="11"/>
      <c r="BL510" s="11"/>
      <c r="BM510" s="11"/>
      <c r="BN510" s="11"/>
      <c r="BO510" s="11"/>
      <c r="BP510" s="11"/>
      <c r="BQ510" s="11"/>
      <c r="BR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1"/>
      <c r="BK511" s="11"/>
      <c r="BL511" s="11"/>
      <c r="BM511" s="11"/>
      <c r="BN511" s="11"/>
      <c r="BO511" s="11"/>
      <c r="BP511" s="11"/>
      <c r="BQ511" s="11"/>
      <c r="BR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1"/>
      <c r="BK512" s="11"/>
      <c r="BL512" s="11"/>
      <c r="BM512" s="11"/>
      <c r="BN512" s="11"/>
      <c r="BO512" s="11"/>
      <c r="BP512" s="11"/>
      <c r="BQ512" s="11"/>
      <c r="BR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1"/>
      <c r="BK513" s="11"/>
      <c r="BL513" s="11"/>
      <c r="BM513" s="11"/>
      <c r="BN513" s="11"/>
      <c r="BO513" s="11"/>
      <c r="BP513" s="11"/>
      <c r="BQ513" s="11"/>
      <c r="BR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1"/>
      <c r="BK514" s="11"/>
      <c r="BL514" s="11"/>
      <c r="BM514" s="11"/>
      <c r="BN514" s="11"/>
      <c r="BO514" s="11"/>
      <c r="BP514" s="11"/>
      <c r="BQ514" s="11"/>
      <c r="BR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1"/>
      <c r="BK515" s="11"/>
      <c r="BL515" s="11"/>
      <c r="BM515" s="11"/>
      <c r="BN515" s="11"/>
      <c r="BO515" s="11"/>
      <c r="BP515" s="11"/>
      <c r="BQ515" s="11"/>
      <c r="BR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1"/>
      <c r="BK516" s="11"/>
      <c r="BL516" s="11"/>
      <c r="BM516" s="11"/>
      <c r="BN516" s="11"/>
      <c r="BO516" s="11"/>
      <c r="BP516" s="11"/>
      <c r="BQ516" s="11"/>
      <c r="BR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1"/>
      <c r="BK517" s="11"/>
      <c r="BL517" s="11"/>
      <c r="BM517" s="11"/>
      <c r="BN517" s="11"/>
      <c r="BO517" s="11"/>
      <c r="BP517" s="11"/>
      <c r="BQ517" s="11"/>
      <c r="BR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1"/>
      <c r="BK518" s="11"/>
      <c r="BL518" s="11"/>
      <c r="BM518" s="11"/>
      <c r="BN518" s="11"/>
      <c r="BO518" s="11"/>
      <c r="BP518" s="11"/>
      <c r="BQ518" s="11"/>
      <c r="BR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1"/>
      <c r="BK519" s="11"/>
      <c r="BL519" s="11"/>
      <c r="BM519" s="11"/>
      <c r="BN519" s="11"/>
      <c r="BO519" s="11"/>
      <c r="BP519" s="11"/>
      <c r="BQ519" s="11"/>
      <c r="BR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1"/>
      <c r="BK520" s="11"/>
      <c r="BL520" s="11"/>
      <c r="BM520" s="11"/>
      <c r="BN520" s="11"/>
      <c r="BO520" s="11"/>
      <c r="BP520" s="11"/>
      <c r="BQ520" s="11"/>
      <c r="BR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1"/>
      <c r="BK521" s="11"/>
      <c r="BL521" s="11"/>
      <c r="BM521" s="11"/>
      <c r="BN521" s="11"/>
      <c r="BO521" s="11"/>
      <c r="BP521" s="11"/>
      <c r="BQ521" s="11"/>
      <c r="BR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1"/>
      <c r="BK522" s="11"/>
      <c r="BL522" s="11"/>
      <c r="BM522" s="11"/>
      <c r="BN522" s="11"/>
      <c r="BO522" s="11"/>
      <c r="BP522" s="11"/>
      <c r="BQ522" s="11"/>
      <c r="BR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1"/>
      <c r="BK523" s="11"/>
      <c r="BL523" s="11"/>
      <c r="BM523" s="11"/>
      <c r="BN523" s="11"/>
      <c r="BO523" s="11"/>
      <c r="BP523" s="11"/>
      <c r="BQ523" s="11"/>
      <c r="BR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1"/>
      <c r="BK524" s="11"/>
      <c r="BL524" s="11"/>
      <c r="BM524" s="11"/>
      <c r="BN524" s="11"/>
      <c r="BO524" s="11"/>
      <c r="BP524" s="11"/>
      <c r="BQ524" s="11"/>
      <c r="BR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1"/>
      <c r="BK525" s="11"/>
      <c r="BL525" s="11"/>
      <c r="BM525" s="11"/>
      <c r="BN525" s="11"/>
      <c r="BO525" s="11"/>
      <c r="BP525" s="11"/>
      <c r="BQ525" s="11"/>
      <c r="BR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1"/>
      <c r="BK526" s="11"/>
      <c r="BL526" s="11"/>
      <c r="BM526" s="11"/>
      <c r="BN526" s="11"/>
      <c r="BO526" s="11"/>
      <c r="BP526" s="11"/>
      <c r="BQ526" s="11"/>
      <c r="BR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1"/>
      <c r="BK527" s="11"/>
      <c r="BL527" s="11"/>
      <c r="BM527" s="11"/>
      <c r="BN527" s="11"/>
      <c r="BO527" s="11"/>
      <c r="BP527" s="11"/>
      <c r="BQ527" s="11"/>
      <c r="BR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1"/>
      <c r="BK528" s="11"/>
      <c r="BL528" s="11"/>
      <c r="BM528" s="11"/>
      <c r="BN528" s="11"/>
      <c r="BO528" s="11"/>
      <c r="BP528" s="11"/>
      <c r="BQ528" s="11"/>
      <c r="BR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1"/>
      <c r="BK529" s="11"/>
      <c r="BL529" s="11"/>
      <c r="BM529" s="11"/>
      <c r="BN529" s="11"/>
      <c r="BO529" s="11"/>
      <c r="BP529" s="11"/>
      <c r="BQ529" s="11"/>
      <c r="BR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1"/>
      <c r="BK530" s="11"/>
      <c r="BL530" s="11"/>
      <c r="BM530" s="11"/>
      <c r="BN530" s="11"/>
      <c r="BO530" s="11"/>
      <c r="BP530" s="11"/>
      <c r="BQ530" s="11"/>
      <c r="BR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1"/>
      <c r="BK531" s="11"/>
      <c r="BL531" s="11"/>
      <c r="BM531" s="11"/>
      <c r="BN531" s="11"/>
      <c r="BO531" s="11"/>
      <c r="BP531" s="11"/>
      <c r="BQ531" s="11"/>
      <c r="BR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1"/>
      <c r="BK532" s="11"/>
      <c r="BL532" s="11"/>
      <c r="BM532" s="11"/>
      <c r="BN532" s="11"/>
      <c r="BO532" s="11"/>
      <c r="BP532" s="11"/>
      <c r="BQ532" s="11"/>
      <c r="BR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1"/>
      <c r="BK533" s="11"/>
      <c r="BL533" s="11"/>
      <c r="BM533" s="11"/>
      <c r="BN533" s="11"/>
      <c r="BO533" s="11"/>
      <c r="BP533" s="11"/>
      <c r="BQ533" s="11"/>
      <c r="BR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1"/>
      <c r="BK534" s="11"/>
      <c r="BL534" s="11"/>
      <c r="BM534" s="11"/>
      <c r="BN534" s="11"/>
      <c r="BO534" s="11"/>
      <c r="BP534" s="11"/>
      <c r="BQ534" s="11"/>
      <c r="BR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1"/>
      <c r="BK535" s="11"/>
      <c r="BL535" s="11"/>
      <c r="BM535" s="11"/>
      <c r="BN535" s="11"/>
      <c r="BO535" s="11"/>
      <c r="BP535" s="11"/>
      <c r="BQ535" s="11"/>
      <c r="BR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1"/>
      <c r="BK536" s="11"/>
      <c r="BL536" s="11"/>
      <c r="BM536" s="11"/>
      <c r="BN536" s="11"/>
      <c r="BO536" s="11"/>
      <c r="BP536" s="11"/>
      <c r="BQ536" s="11"/>
      <c r="BR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1"/>
      <c r="BK537" s="11"/>
      <c r="BL537" s="11"/>
      <c r="BM537" s="11"/>
      <c r="BN537" s="11"/>
      <c r="BO537" s="11"/>
      <c r="BP537" s="11"/>
      <c r="BQ537" s="11"/>
      <c r="BR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1"/>
      <c r="BK538" s="11"/>
      <c r="BL538" s="11"/>
      <c r="BM538" s="11"/>
      <c r="BN538" s="11"/>
      <c r="BO538" s="11"/>
      <c r="BP538" s="11"/>
      <c r="BQ538" s="11"/>
      <c r="BR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1"/>
      <c r="BK539" s="11"/>
      <c r="BL539" s="11"/>
      <c r="BM539" s="11"/>
      <c r="BN539" s="11"/>
      <c r="BO539" s="11"/>
      <c r="BP539" s="11"/>
      <c r="BQ539" s="11"/>
      <c r="BR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1"/>
      <c r="BK540" s="11"/>
      <c r="BL540" s="11"/>
      <c r="BM540" s="11"/>
      <c r="BN540" s="11"/>
      <c r="BO540" s="11"/>
      <c r="BP540" s="11"/>
      <c r="BQ540" s="11"/>
      <c r="BR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1"/>
      <c r="BK541" s="11"/>
      <c r="BL541" s="11"/>
      <c r="BM541" s="11"/>
      <c r="BN541" s="11"/>
      <c r="BO541" s="11"/>
      <c r="BP541" s="11"/>
      <c r="BQ541" s="11"/>
      <c r="BR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1"/>
      <c r="BK542" s="11"/>
      <c r="BL542" s="11"/>
      <c r="BM542" s="11"/>
      <c r="BN542" s="11"/>
      <c r="BO542" s="11"/>
      <c r="BP542" s="11"/>
      <c r="BQ542" s="11"/>
      <c r="BR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1"/>
      <c r="BK543" s="11"/>
      <c r="BL543" s="11"/>
      <c r="BM543" s="11"/>
      <c r="BN543" s="11"/>
      <c r="BO543" s="11"/>
      <c r="BP543" s="11"/>
      <c r="BQ543" s="11"/>
      <c r="BR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1"/>
      <c r="BK544" s="11"/>
      <c r="BL544" s="11"/>
      <c r="BM544" s="11"/>
      <c r="BN544" s="11"/>
      <c r="BO544" s="11"/>
      <c r="BP544" s="11"/>
      <c r="BQ544" s="11"/>
      <c r="BR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1"/>
      <c r="BK545" s="11"/>
      <c r="BL545" s="11"/>
      <c r="BM545" s="11"/>
      <c r="BN545" s="11"/>
      <c r="BO545" s="11"/>
      <c r="BP545" s="11"/>
      <c r="BQ545" s="11"/>
      <c r="BR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1"/>
      <c r="BK546" s="11"/>
      <c r="BL546" s="11"/>
      <c r="BM546" s="11"/>
      <c r="BN546" s="11"/>
      <c r="BO546" s="11"/>
      <c r="BP546" s="11"/>
      <c r="BQ546" s="11"/>
      <c r="BR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1"/>
      <c r="BK547" s="11"/>
      <c r="BL547" s="11"/>
      <c r="BM547" s="11"/>
      <c r="BN547" s="11"/>
      <c r="BO547" s="11"/>
      <c r="BP547" s="11"/>
      <c r="BQ547" s="11"/>
      <c r="BR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1"/>
      <c r="BK548" s="11"/>
      <c r="BL548" s="11"/>
      <c r="BM548" s="11"/>
      <c r="BN548" s="11"/>
      <c r="BO548" s="11"/>
      <c r="BP548" s="11"/>
      <c r="BQ548" s="11"/>
      <c r="BR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1"/>
      <c r="BK549" s="11"/>
      <c r="BL549" s="11"/>
      <c r="BM549" s="11"/>
      <c r="BN549" s="11"/>
      <c r="BO549" s="11"/>
      <c r="BP549" s="11"/>
      <c r="BQ549" s="11"/>
      <c r="BR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1"/>
      <c r="BK550" s="11"/>
      <c r="BL550" s="11"/>
      <c r="BM550" s="11"/>
      <c r="BN550" s="11"/>
      <c r="BO550" s="11"/>
      <c r="BP550" s="11"/>
      <c r="BQ550" s="11"/>
      <c r="BR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1"/>
      <c r="BK551" s="11"/>
      <c r="BL551" s="11"/>
      <c r="BM551" s="11"/>
      <c r="BN551" s="11"/>
      <c r="BO551" s="11"/>
      <c r="BP551" s="11"/>
      <c r="BQ551" s="11"/>
      <c r="BR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1"/>
      <c r="BK552" s="11"/>
      <c r="BL552" s="11"/>
      <c r="BM552" s="11"/>
      <c r="BN552" s="11"/>
      <c r="BO552" s="11"/>
      <c r="BP552" s="11"/>
      <c r="BQ552" s="11"/>
      <c r="BR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1"/>
      <c r="BK553" s="11"/>
      <c r="BL553" s="11"/>
      <c r="BM553" s="11"/>
      <c r="BN553" s="11"/>
      <c r="BO553" s="11"/>
      <c r="BP553" s="11"/>
      <c r="BQ553" s="11"/>
      <c r="BR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1"/>
      <c r="BK554" s="11"/>
      <c r="BL554" s="11"/>
      <c r="BM554" s="11"/>
      <c r="BN554" s="11"/>
      <c r="BO554" s="11"/>
      <c r="BP554" s="11"/>
      <c r="BQ554" s="11"/>
      <c r="BR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1"/>
      <c r="BK555" s="11"/>
      <c r="BL555" s="11"/>
      <c r="BM555" s="11"/>
      <c r="BN555" s="11"/>
      <c r="BO555" s="11"/>
      <c r="BP555" s="11"/>
      <c r="BQ555" s="11"/>
      <c r="BR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1"/>
      <c r="BK556" s="11"/>
      <c r="BL556" s="11"/>
      <c r="BM556" s="11"/>
      <c r="BN556" s="11"/>
      <c r="BO556" s="11"/>
      <c r="BP556" s="11"/>
      <c r="BQ556" s="11"/>
      <c r="BR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1"/>
      <c r="BK557" s="11"/>
      <c r="BL557" s="11"/>
      <c r="BM557" s="11"/>
      <c r="BN557" s="11"/>
      <c r="BO557" s="11"/>
      <c r="BP557" s="11"/>
      <c r="BQ557" s="11"/>
      <c r="BR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1"/>
      <c r="BK558" s="11"/>
      <c r="BL558" s="11"/>
      <c r="BM558" s="11"/>
      <c r="BN558" s="11"/>
      <c r="BO558" s="11"/>
      <c r="BP558" s="11"/>
      <c r="BQ558" s="11"/>
      <c r="BR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1"/>
      <c r="BK559" s="11"/>
      <c r="BL559" s="11"/>
      <c r="BM559" s="11"/>
      <c r="BN559" s="11"/>
      <c r="BO559" s="11"/>
      <c r="BP559" s="11"/>
      <c r="BQ559" s="11"/>
      <c r="BR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1"/>
      <c r="BK560" s="11"/>
      <c r="BL560" s="11"/>
      <c r="BM560" s="11"/>
      <c r="BN560" s="11"/>
      <c r="BO560" s="11"/>
      <c r="BP560" s="11"/>
      <c r="BQ560" s="11"/>
      <c r="BR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1"/>
      <c r="BK561" s="11"/>
      <c r="BL561" s="11"/>
      <c r="BM561" s="11"/>
      <c r="BN561" s="11"/>
      <c r="BO561" s="11"/>
      <c r="BP561" s="11"/>
      <c r="BQ561" s="11"/>
      <c r="BR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1"/>
      <c r="BK562" s="11"/>
      <c r="BL562" s="11"/>
      <c r="BM562" s="11"/>
      <c r="BN562" s="11"/>
      <c r="BO562" s="11"/>
      <c r="BP562" s="11"/>
      <c r="BQ562" s="11"/>
      <c r="BR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1"/>
      <c r="BK563" s="11"/>
      <c r="BL563" s="11"/>
      <c r="BM563" s="11"/>
      <c r="BN563" s="11"/>
      <c r="BO563" s="11"/>
      <c r="BP563" s="11"/>
      <c r="BQ563" s="11"/>
      <c r="BR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1"/>
      <c r="BK564" s="11"/>
      <c r="BL564" s="11"/>
      <c r="BM564" s="11"/>
      <c r="BN564" s="11"/>
      <c r="BO564" s="11"/>
      <c r="BP564" s="11"/>
      <c r="BQ564" s="11"/>
      <c r="BR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1"/>
      <c r="BK565" s="11"/>
      <c r="BL565" s="11"/>
      <c r="BM565" s="11"/>
      <c r="BN565" s="11"/>
      <c r="BO565" s="11"/>
      <c r="BP565" s="11"/>
      <c r="BQ565" s="11"/>
      <c r="BR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1"/>
      <c r="BK566" s="11"/>
      <c r="BL566" s="11"/>
      <c r="BM566" s="11"/>
      <c r="BN566" s="11"/>
      <c r="BO566" s="11"/>
      <c r="BP566" s="11"/>
      <c r="BQ566" s="11"/>
      <c r="BR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1"/>
      <c r="BK567" s="11"/>
      <c r="BL567" s="11"/>
      <c r="BM567" s="11"/>
      <c r="BN567" s="11"/>
      <c r="BO567" s="11"/>
      <c r="BP567" s="11"/>
      <c r="BQ567" s="11"/>
      <c r="BR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1"/>
      <c r="BK568" s="11"/>
      <c r="BL568" s="11"/>
      <c r="BM568" s="11"/>
      <c r="BN568" s="11"/>
      <c r="BO568" s="11"/>
      <c r="BP568" s="11"/>
      <c r="BQ568" s="11"/>
      <c r="BR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1"/>
      <c r="BK569" s="11"/>
      <c r="BL569" s="11"/>
      <c r="BM569" s="11"/>
      <c r="BN569" s="11"/>
      <c r="BO569" s="11"/>
      <c r="BP569" s="11"/>
      <c r="BQ569" s="11"/>
      <c r="BR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1"/>
      <c r="BK570" s="11"/>
      <c r="BL570" s="11"/>
      <c r="BM570" s="11"/>
      <c r="BN570" s="11"/>
      <c r="BO570" s="11"/>
      <c r="BP570" s="11"/>
      <c r="BQ570" s="11"/>
      <c r="BR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1"/>
      <c r="BK571" s="11"/>
      <c r="BL571" s="11"/>
      <c r="BM571" s="11"/>
      <c r="BN571" s="11"/>
      <c r="BO571" s="11"/>
      <c r="BP571" s="11"/>
      <c r="BQ571" s="11"/>
      <c r="BR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1"/>
      <c r="BK572" s="11"/>
      <c r="BL572" s="11"/>
      <c r="BM572" s="11"/>
      <c r="BN572" s="11"/>
      <c r="BO572" s="11"/>
      <c r="BP572" s="11"/>
      <c r="BQ572" s="11"/>
      <c r="BR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1"/>
      <c r="BK573" s="11"/>
      <c r="BL573" s="11"/>
      <c r="BM573" s="11"/>
      <c r="BN573" s="11"/>
      <c r="BO573" s="11"/>
      <c r="BP573" s="11"/>
      <c r="BQ573" s="11"/>
      <c r="BR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1"/>
      <c r="BK574" s="11"/>
      <c r="BL574" s="11"/>
      <c r="BM574" s="11"/>
      <c r="BN574" s="11"/>
      <c r="BO574" s="11"/>
      <c r="BP574" s="11"/>
      <c r="BQ574" s="11"/>
      <c r="BR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1"/>
      <c r="BK575" s="11"/>
      <c r="BL575" s="11"/>
      <c r="BM575" s="11"/>
      <c r="BN575" s="11"/>
      <c r="BO575" s="11"/>
      <c r="BP575" s="11"/>
      <c r="BQ575" s="11"/>
      <c r="BR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1"/>
      <c r="BK576" s="11"/>
      <c r="BL576" s="11"/>
      <c r="BM576" s="11"/>
      <c r="BN576" s="11"/>
      <c r="BO576" s="11"/>
      <c r="BP576" s="11"/>
      <c r="BQ576" s="11"/>
      <c r="BR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1"/>
      <c r="BK577" s="11"/>
      <c r="BL577" s="11"/>
      <c r="BM577" s="11"/>
      <c r="BN577" s="11"/>
      <c r="BO577" s="11"/>
      <c r="BP577" s="11"/>
      <c r="BQ577" s="11"/>
      <c r="BR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1"/>
      <c r="BK578" s="11"/>
      <c r="BL578" s="11"/>
      <c r="BM578" s="11"/>
      <c r="BN578" s="11"/>
      <c r="BO578" s="11"/>
      <c r="BP578" s="11"/>
      <c r="BQ578" s="11"/>
      <c r="BR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1"/>
      <c r="BK579" s="11"/>
      <c r="BL579" s="11"/>
      <c r="BM579" s="11"/>
      <c r="BN579" s="11"/>
      <c r="BO579" s="11"/>
      <c r="BP579" s="11"/>
      <c r="BQ579" s="11"/>
      <c r="BR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1"/>
      <c r="BK580" s="11"/>
      <c r="BL580" s="11"/>
      <c r="BM580" s="11"/>
      <c r="BN580" s="11"/>
      <c r="BO580" s="11"/>
      <c r="BP580" s="11"/>
      <c r="BQ580" s="11"/>
      <c r="BR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1"/>
      <c r="BK581" s="11"/>
      <c r="BL581" s="11"/>
      <c r="BM581" s="11"/>
      <c r="BN581" s="11"/>
      <c r="BO581" s="11"/>
      <c r="BP581" s="11"/>
      <c r="BQ581" s="11"/>
      <c r="BR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1"/>
      <c r="BK582" s="11"/>
      <c r="BL582" s="11"/>
      <c r="BM582" s="11"/>
      <c r="BN582" s="11"/>
      <c r="BO582" s="11"/>
      <c r="BP582" s="11"/>
      <c r="BQ582" s="11"/>
      <c r="BR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1"/>
      <c r="BK583" s="11"/>
      <c r="BL583" s="11"/>
      <c r="BM583" s="11"/>
      <c r="BN583" s="11"/>
      <c r="BO583" s="11"/>
      <c r="BP583" s="11"/>
      <c r="BQ583" s="11"/>
      <c r="BR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1"/>
      <c r="BK584" s="11"/>
      <c r="BL584" s="11"/>
      <c r="BM584" s="11"/>
      <c r="BN584" s="11"/>
      <c r="BO584" s="11"/>
      <c r="BP584" s="11"/>
      <c r="BQ584" s="11"/>
      <c r="BR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1"/>
      <c r="BK585" s="11"/>
      <c r="BL585" s="11"/>
      <c r="BM585" s="11"/>
      <c r="BN585" s="11"/>
      <c r="BO585" s="11"/>
      <c r="BP585" s="11"/>
      <c r="BQ585" s="11"/>
      <c r="BR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1"/>
      <c r="BK586" s="11"/>
      <c r="BL586" s="11"/>
      <c r="BM586" s="11"/>
      <c r="BN586" s="11"/>
      <c r="BO586" s="11"/>
      <c r="BP586" s="11"/>
      <c r="BQ586" s="11"/>
      <c r="BR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1"/>
      <c r="BK587" s="11"/>
      <c r="BL587" s="11"/>
      <c r="BM587" s="11"/>
      <c r="BN587" s="11"/>
      <c r="BO587" s="11"/>
      <c r="BP587" s="11"/>
      <c r="BQ587" s="11"/>
      <c r="BR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1"/>
      <c r="BK588" s="11"/>
      <c r="BL588" s="11"/>
      <c r="BM588" s="11"/>
      <c r="BN588" s="11"/>
      <c r="BO588" s="11"/>
      <c r="BP588" s="11"/>
      <c r="BQ588" s="11"/>
      <c r="BR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1"/>
      <c r="BK589" s="11"/>
      <c r="BL589" s="11"/>
      <c r="BM589" s="11"/>
      <c r="BN589" s="11"/>
      <c r="BO589" s="11"/>
      <c r="BP589" s="11"/>
      <c r="BQ589" s="11"/>
      <c r="BR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1"/>
      <c r="BK590" s="11"/>
      <c r="BL590" s="11"/>
      <c r="BM590" s="11"/>
      <c r="BN590" s="11"/>
      <c r="BO590" s="11"/>
      <c r="BP590" s="11"/>
      <c r="BQ590" s="11"/>
      <c r="BR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1"/>
      <c r="BK591" s="11"/>
      <c r="BL591" s="11"/>
      <c r="BM591" s="11"/>
      <c r="BN591" s="11"/>
      <c r="BO591" s="11"/>
      <c r="BP591" s="11"/>
      <c r="BQ591" s="11"/>
      <c r="BR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1"/>
      <c r="BK592" s="11"/>
      <c r="BL592" s="11"/>
      <c r="BM592" s="11"/>
      <c r="BN592" s="11"/>
      <c r="BO592" s="11"/>
      <c r="BP592" s="11"/>
      <c r="BQ592" s="11"/>
      <c r="BR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1"/>
      <c r="BK593" s="11"/>
      <c r="BL593" s="11"/>
      <c r="BM593" s="11"/>
      <c r="BN593" s="11"/>
      <c r="BO593" s="11"/>
      <c r="BP593" s="11"/>
      <c r="BQ593" s="11"/>
      <c r="BR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1"/>
      <c r="BK594" s="11"/>
      <c r="BL594" s="11"/>
      <c r="BM594" s="11"/>
      <c r="BN594" s="11"/>
      <c r="BO594" s="11"/>
      <c r="BP594" s="11"/>
      <c r="BQ594" s="11"/>
      <c r="BR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1"/>
      <c r="BK595" s="11"/>
      <c r="BL595" s="11"/>
      <c r="BM595" s="11"/>
      <c r="BN595" s="11"/>
      <c r="BO595" s="11"/>
      <c r="BP595" s="11"/>
      <c r="BQ595" s="11"/>
      <c r="BR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1"/>
      <c r="BK596" s="11"/>
      <c r="BL596" s="11"/>
      <c r="BM596" s="11"/>
      <c r="BN596" s="11"/>
      <c r="BO596" s="11"/>
      <c r="BP596" s="11"/>
      <c r="BQ596" s="11"/>
      <c r="BR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1"/>
      <c r="BK597" s="11"/>
      <c r="BL597" s="11"/>
      <c r="BM597" s="11"/>
      <c r="BN597" s="11"/>
      <c r="BO597" s="11"/>
      <c r="BP597" s="11"/>
      <c r="BQ597" s="11"/>
      <c r="BR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1"/>
      <c r="BK598" s="11"/>
      <c r="BL598" s="11"/>
      <c r="BM598" s="11"/>
      <c r="BN598" s="11"/>
      <c r="BO598" s="11"/>
      <c r="BP598" s="11"/>
      <c r="BQ598" s="11"/>
      <c r="BR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1"/>
      <c r="BK599" s="11"/>
      <c r="BL599" s="11"/>
      <c r="BM599" s="11"/>
      <c r="BN599" s="11"/>
      <c r="BO599" s="11"/>
      <c r="BP599" s="11"/>
      <c r="BQ599" s="11"/>
      <c r="BR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1"/>
      <c r="BK600" s="11"/>
      <c r="BL600" s="11"/>
      <c r="BM600" s="11"/>
      <c r="BN600" s="11"/>
      <c r="BO600" s="11"/>
      <c r="BP600" s="11"/>
      <c r="BQ600" s="11"/>
      <c r="BR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1"/>
      <c r="BK601" s="11"/>
      <c r="BL601" s="11"/>
      <c r="BM601" s="11"/>
      <c r="BN601" s="11"/>
      <c r="BO601" s="11"/>
      <c r="BP601" s="11"/>
      <c r="BQ601" s="11"/>
      <c r="BR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1"/>
      <c r="BK602" s="11"/>
      <c r="BL602" s="11"/>
      <c r="BM602" s="11"/>
      <c r="BN602" s="11"/>
      <c r="BO602" s="11"/>
      <c r="BP602" s="11"/>
      <c r="BQ602" s="11"/>
      <c r="BR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1"/>
      <c r="BK603" s="11"/>
      <c r="BL603" s="11"/>
      <c r="BM603" s="11"/>
      <c r="BN603" s="11"/>
      <c r="BO603" s="11"/>
      <c r="BP603" s="11"/>
      <c r="BQ603" s="11"/>
      <c r="BR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1"/>
      <c r="BK604" s="11"/>
      <c r="BL604" s="11"/>
      <c r="BM604" s="11"/>
      <c r="BN604" s="11"/>
      <c r="BO604" s="11"/>
      <c r="BP604" s="11"/>
      <c r="BQ604" s="11"/>
      <c r="BR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1"/>
      <c r="BK605" s="11"/>
      <c r="BL605" s="11"/>
      <c r="BM605" s="11"/>
      <c r="BN605" s="11"/>
      <c r="BO605" s="11"/>
      <c r="BP605" s="11"/>
      <c r="BQ605" s="11"/>
      <c r="BR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1"/>
      <c r="BK606" s="11"/>
      <c r="BL606" s="11"/>
      <c r="BM606" s="11"/>
      <c r="BN606" s="11"/>
      <c r="BO606" s="11"/>
      <c r="BP606" s="11"/>
      <c r="BQ606" s="11"/>
      <c r="BR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1"/>
      <c r="BK607" s="11"/>
      <c r="BL607" s="11"/>
      <c r="BM607" s="11"/>
      <c r="BN607" s="11"/>
      <c r="BO607" s="11"/>
      <c r="BP607" s="11"/>
      <c r="BQ607" s="11"/>
      <c r="BR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1"/>
      <c r="BK608" s="11"/>
      <c r="BL608" s="11"/>
      <c r="BM608" s="11"/>
      <c r="BN608" s="11"/>
      <c r="BO608" s="11"/>
      <c r="BP608" s="11"/>
      <c r="BQ608" s="11"/>
      <c r="BR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1"/>
      <c r="BK609" s="11"/>
      <c r="BL609" s="11"/>
      <c r="BM609" s="11"/>
      <c r="BN609" s="11"/>
      <c r="BO609" s="11"/>
      <c r="BP609" s="11"/>
      <c r="BQ609" s="11"/>
      <c r="BR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1"/>
      <c r="BK610" s="11"/>
      <c r="BL610" s="11"/>
      <c r="BM610" s="11"/>
      <c r="BN610" s="11"/>
      <c r="BO610" s="11"/>
      <c r="BP610" s="11"/>
      <c r="BQ610" s="11"/>
      <c r="BR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1"/>
      <c r="BK611" s="11"/>
      <c r="BL611" s="11"/>
      <c r="BM611" s="11"/>
      <c r="BN611" s="11"/>
      <c r="BO611" s="11"/>
      <c r="BP611" s="11"/>
      <c r="BQ611" s="11"/>
      <c r="BR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1"/>
      <c r="BK612" s="11"/>
      <c r="BL612" s="11"/>
      <c r="BM612" s="11"/>
      <c r="BN612" s="11"/>
      <c r="BO612" s="11"/>
      <c r="BP612" s="11"/>
      <c r="BQ612" s="11"/>
      <c r="BR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1"/>
      <c r="BK613" s="11"/>
      <c r="BL613" s="11"/>
      <c r="BM613" s="11"/>
      <c r="BN613" s="11"/>
      <c r="BO613" s="11"/>
      <c r="BP613" s="11"/>
      <c r="BQ613" s="11"/>
      <c r="BR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1"/>
      <c r="BK614" s="11"/>
      <c r="BL614" s="11"/>
      <c r="BM614" s="11"/>
      <c r="BN614" s="11"/>
      <c r="BO614" s="11"/>
      <c r="BP614" s="11"/>
      <c r="BQ614" s="11"/>
      <c r="BR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1"/>
      <c r="BK615" s="11"/>
      <c r="BL615" s="11"/>
      <c r="BM615" s="11"/>
      <c r="BN615" s="11"/>
      <c r="BO615" s="11"/>
      <c r="BP615" s="11"/>
      <c r="BQ615" s="11"/>
      <c r="BR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1"/>
      <c r="BK616" s="11"/>
      <c r="BL616" s="11"/>
      <c r="BM616" s="11"/>
      <c r="BN616" s="11"/>
      <c r="BO616" s="11"/>
      <c r="BP616" s="11"/>
      <c r="BQ616" s="11"/>
      <c r="BR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1"/>
      <c r="BK617" s="11"/>
      <c r="BL617" s="11"/>
      <c r="BM617" s="11"/>
      <c r="BN617" s="11"/>
      <c r="BO617" s="11"/>
      <c r="BP617" s="11"/>
      <c r="BQ617" s="11"/>
      <c r="BR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1"/>
      <c r="BK618" s="11"/>
      <c r="BL618" s="11"/>
      <c r="BM618" s="11"/>
      <c r="BN618" s="11"/>
      <c r="BO618" s="11"/>
      <c r="BP618" s="11"/>
      <c r="BQ618" s="11"/>
      <c r="BR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1"/>
      <c r="BK619" s="11"/>
      <c r="BL619" s="11"/>
      <c r="BM619" s="11"/>
      <c r="BN619" s="11"/>
      <c r="BO619" s="11"/>
      <c r="BP619" s="11"/>
      <c r="BQ619" s="11"/>
      <c r="BR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1"/>
      <c r="BK620" s="11"/>
      <c r="BL620" s="11"/>
      <c r="BM620" s="11"/>
      <c r="BN620" s="11"/>
      <c r="BO620" s="11"/>
      <c r="BP620" s="11"/>
      <c r="BQ620" s="11"/>
      <c r="BR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1"/>
      <c r="BK621" s="11"/>
      <c r="BL621" s="11"/>
      <c r="BM621" s="11"/>
      <c r="BN621" s="11"/>
      <c r="BO621" s="11"/>
      <c r="BP621" s="11"/>
      <c r="BQ621" s="11"/>
      <c r="BR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1"/>
      <c r="BK622" s="11"/>
      <c r="BL622" s="11"/>
      <c r="BM622" s="11"/>
      <c r="BN622" s="11"/>
      <c r="BO622" s="11"/>
      <c r="BP622" s="11"/>
      <c r="BQ622" s="11"/>
      <c r="BR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1"/>
      <c r="BK623" s="11"/>
      <c r="BL623" s="11"/>
      <c r="BM623" s="11"/>
      <c r="BN623" s="11"/>
      <c r="BO623" s="11"/>
      <c r="BP623" s="11"/>
      <c r="BQ623" s="11"/>
      <c r="BR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1"/>
      <c r="BK624" s="11"/>
      <c r="BL624" s="11"/>
      <c r="BM624" s="11"/>
      <c r="BN624" s="11"/>
      <c r="BO624" s="11"/>
      <c r="BP624" s="11"/>
      <c r="BQ624" s="11"/>
      <c r="BR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1"/>
      <c r="BK625" s="11"/>
      <c r="BL625" s="11"/>
      <c r="BM625" s="11"/>
      <c r="BN625" s="11"/>
      <c r="BO625" s="11"/>
      <c r="BP625" s="11"/>
      <c r="BQ625" s="11"/>
      <c r="BR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1"/>
      <c r="BK626" s="11"/>
      <c r="BL626" s="11"/>
      <c r="BM626" s="11"/>
      <c r="BN626" s="11"/>
      <c r="BO626" s="11"/>
      <c r="BP626" s="11"/>
      <c r="BQ626" s="11"/>
      <c r="BR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1"/>
      <c r="BK627" s="11"/>
      <c r="BL627" s="11"/>
      <c r="BM627" s="11"/>
      <c r="BN627" s="11"/>
      <c r="BO627" s="11"/>
      <c r="BP627" s="11"/>
      <c r="BQ627" s="11"/>
      <c r="BR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1"/>
      <c r="BK628" s="11"/>
      <c r="BL628" s="11"/>
      <c r="BM628" s="11"/>
      <c r="BN628" s="11"/>
      <c r="BO628" s="11"/>
      <c r="BP628" s="11"/>
      <c r="BQ628" s="11"/>
      <c r="BR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1"/>
      <c r="BK629" s="11"/>
      <c r="BL629" s="11"/>
      <c r="BM629" s="11"/>
      <c r="BN629" s="11"/>
      <c r="BO629" s="11"/>
      <c r="BP629" s="11"/>
      <c r="BQ629" s="11"/>
      <c r="BR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1"/>
      <c r="BK630" s="11"/>
      <c r="BL630" s="11"/>
      <c r="BM630" s="11"/>
      <c r="BN630" s="11"/>
      <c r="BO630" s="11"/>
      <c r="BP630" s="11"/>
      <c r="BQ630" s="11"/>
      <c r="BR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1"/>
      <c r="BK631" s="11"/>
      <c r="BL631" s="11"/>
      <c r="BM631" s="11"/>
      <c r="BN631" s="11"/>
      <c r="BO631" s="11"/>
      <c r="BP631" s="11"/>
      <c r="BQ631" s="11"/>
      <c r="BR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1"/>
      <c r="BK632" s="11"/>
      <c r="BL632" s="11"/>
      <c r="BM632" s="11"/>
      <c r="BN632" s="11"/>
      <c r="BO632" s="11"/>
      <c r="BP632" s="11"/>
      <c r="BQ632" s="11"/>
      <c r="BR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1"/>
      <c r="BK633" s="11"/>
      <c r="BL633" s="11"/>
      <c r="BM633" s="11"/>
      <c r="BN633" s="11"/>
      <c r="BO633" s="11"/>
      <c r="BP633" s="11"/>
      <c r="BQ633" s="11"/>
      <c r="BR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1"/>
      <c r="BK634" s="11"/>
      <c r="BL634" s="11"/>
      <c r="BM634" s="11"/>
      <c r="BN634" s="11"/>
      <c r="BO634" s="11"/>
      <c r="BP634" s="11"/>
      <c r="BQ634" s="11"/>
      <c r="BR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1"/>
      <c r="BK635" s="11"/>
      <c r="BL635" s="11"/>
      <c r="BM635" s="11"/>
      <c r="BN635" s="11"/>
      <c r="BO635" s="11"/>
      <c r="BP635" s="11"/>
      <c r="BQ635" s="11"/>
      <c r="BR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1"/>
      <c r="BK636" s="11"/>
      <c r="BL636" s="11"/>
      <c r="BM636" s="11"/>
      <c r="BN636" s="11"/>
      <c r="BO636" s="11"/>
      <c r="BP636" s="11"/>
      <c r="BQ636" s="11"/>
      <c r="BR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1"/>
      <c r="BK637" s="11"/>
      <c r="BL637" s="11"/>
      <c r="BM637" s="11"/>
      <c r="BN637" s="11"/>
      <c r="BO637" s="11"/>
      <c r="BP637" s="11"/>
      <c r="BQ637" s="11"/>
      <c r="BR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1"/>
      <c r="BK638" s="11"/>
      <c r="BL638" s="11"/>
      <c r="BM638" s="11"/>
      <c r="BN638" s="11"/>
      <c r="BO638" s="11"/>
      <c r="BP638" s="11"/>
      <c r="BQ638" s="11"/>
      <c r="BR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1"/>
      <c r="BK639" s="11"/>
      <c r="BL639" s="11"/>
      <c r="BM639" s="11"/>
      <c r="BN639" s="11"/>
      <c r="BO639" s="11"/>
      <c r="BP639" s="11"/>
      <c r="BQ639" s="11"/>
      <c r="BR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1"/>
      <c r="BK640" s="11"/>
      <c r="BL640" s="11"/>
      <c r="BM640" s="11"/>
      <c r="BN640" s="11"/>
      <c r="BO640" s="11"/>
      <c r="BP640" s="11"/>
      <c r="BQ640" s="11"/>
      <c r="BR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1"/>
      <c r="BK641" s="11"/>
      <c r="BL641" s="11"/>
      <c r="BM641" s="11"/>
      <c r="BN641" s="11"/>
      <c r="BO641" s="11"/>
      <c r="BP641" s="11"/>
      <c r="BQ641" s="11"/>
      <c r="BR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1"/>
      <c r="BK642" s="11"/>
      <c r="BL642" s="11"/>
      <c r="BM642" s="11"/>
      <c r="BN642" s="11"/>
      <c r="BO642" s="11"/>
      <c r="BP642" s="11"/>
      <c r="BQ642" s="11"/>
      <c r="BR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1"/>
      <c r="BK643" s="11"/>
      <c r="BL643" s="11"/>
      <c r="BM643" s="11"/>
      <c r="BN643" s="11"/>
      <c r="BO643" s="11"/>
      <c r="BP643" s="11"/>
      <c r="BQ643" s="11"/>
      <c r="BR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1"/>
      <c r="BK644" s="11"/>
      <c r="BL644" s="11"/>
      <c r="BM644" s="11"/>
      <c r="BN644" s="11"/>
      <c r="BO644" s="11"/>
      <c r="BP644" s="11"/>
      <c r="BQ644" s="11"/>
      <c r="BR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1"/>
      <c r="BK645" s="11"/>
      <c r="BL645" s="11"/>
      <c r="BM645" s="11"/>
      <c r="BN645" s="11"/>
      <c r="BO645" s="11"/>
      <c r="BP645" s="11"/>
      <c r="BQ645" s="11"/>
      <c r="BR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1"/>
      <c r="BK646" s="11"/>
      <c r="BL646" s="11"/>
      <c r="BM646" s="11"/>
      <c r="BN646" s="11"/>
      <c r="BO646" s="11"/>
      <c r="BP646" s="11"/>
      <c r="BQ646" s="11"/>
      <c r="BR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1"/>
      <c r="BK647" s="11"/>
      <c r="BL647" s="11"/>
      <c r="BM647" s="11"/>
      <c r="BN647" s="11"/>
      <c r="BO647" s="11"/>
      <c r="BP647" s="11"/>
      <c r="BQ647" s="11"/>
      <c r="BR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1"/>
      <c r="BK648" s="11"/>
      <c r="BL648" s="11"/>
      <c r="BM648" s="11"/>
      <c r="BN648" s="11"/>
      <c r="BO648" s="11"/>
      <c r="BP648" s="11"/>
      <c r="BQ648" s="11"/>
      <c r="BR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1"/>
      <c r="BK649" s="11"/>
      <c r="BL649" s="11"/>
      <c r="BM649" s="11"/>
      <c r="BN649" s="11"/>
      <c r="BO649" s="11"/>
      <c r="BP649" s="11"/>
      <c r="BQ649" s="11"/>
      <c r="BR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1"/>
      <c r="BK650" s="11"/>
      <c r="BL650" s="11"/>
      <c r="BM650" s="11"/>
      <c r="BN650" s="11"/>
      <c r="BO650" s="11"/>
      <c r="BP650" s="11"/>
      <c r="BQ650" s="11"/>
      <c r="BR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1"/>
      <c r="BK651" s="11"/>
      <c r="BL651" s="11"/>
      <c r="BM651" s="11"/>
      <c r="BN651" s="11"/>
      <c r="BO651" s="11"/>
      <c r="BP651" s="11"/>
      <c r="BQ651" s="11"/>
      <c r="BR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1"/>
      <c r="BK652" s="11"/>
      <c r="BL652" s="11"/>
      <c r="BM652" s="11"/>
      <c r="BN652" s="11"/>
      <c r="BO652" s="11"/>
      <c r="BP652" s="11"/>
      <c r="BQ652" s="11"/>
      <c r="BR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1"/>
      <c r="BK653" s="11"/>
      <c r="BL653" s="11"/>
      <c r="BM653" s="11"/>
      <c r="BN653" s="11"/>
      <c r="BO653" s="11"/>
      <c r="BP653" s="11"/>
      <c r="BQ653" s="11"/>
      <c r="BR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1"/>
      <c r="BK654" s="11"/>
      <c r="BL654" s="11"/>
      <c r="BM654" s="11"/>
      <c r="BN654" s="11"/>
      <c r="BO654" s="11"/>
      <c r="BP654" s="11"/>
      <c r="BQ654" s="11"/>
      <c r="BR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1"/>
      <c r="BK655" s="11"/>
      <c r="BL655" s="11"/>
      <c r="BM655" s="11"/>
      <c r="BN655" s="11"/>
      <c r="BO655" s="11"/>
      <c r="BP655" s="11"/>
      <c r="BQ655" s="11"/>
      <c r="BR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1"/>
      <c r="BK656" s="11"/>
      <c r="BL656" s="11"/>
      <c r="BM656" s="11"/>
      <c r="BN656" s="11"/>
      <c r="BO656" s="11"/>
      <c r="BP656" s="11"/>
      <c r="BQ656" s="11"/>
      <c r="BR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1"/>
      <c r="BK657" s="11"/>
      <c r="BL657" s="11"/>
      <c r="BM657" s="11"/>
      <c r="BN657" s="11"/>
      <c r="BO657" s="11"/>
      <c r="BP657" s="11"/>
      <c r="BQ657" s="11"/>
      <c r="BR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1"/>
      <c r="BK658" s="11"/>
      <c r="BL658" s="11"/>
      <c r="BM658" s="11"/>
      <c r="BN658" s="11"/>
      <c r="BO658" s="11"/>
      <c r="BP658" s="11"/>
      <c r="BQ658" s="11"/>
      <c r="BR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1"/>
      <c r="BK659" s="11"/>
      <c r="BL659" s="11"/>
      <c r="BM659" s="11"/>
      <c r="BN659" s="11"/>
      <c r="BO659" s="11"/>
      <c r="BP659" s="11"/>
      <c r="BQ659" s="11"/>
      <c r="BR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1"/>
      <c r="BK660" s="11"/>
      <c r="BL660" s="11"/>
      <c r="BM660" s="11"/>
      <c r="BN660" s="11"/>
      <c r="BO660" s="11"/>
      <c r="BP660" s="11"/>
      <c r="BQ660" s="11"/>
      <c r="BR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1"/>
      <c r="BK661" s="11"/>
      <c r="BL661" s="11"/>
      <c r="BM661" s="11"/>
      <c r="BN661" s="11"/>
      <c r="BO661" s="11"/>
      <c r="BP661" s="11"/>
      <c r="BQ661" s="11"/>
      <c r="BR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1"/>
      <c r="BK662" s="11"/>
      <c r="BL662" s="11"/>
      <c r="BM662" s="11"/>
      <c r="BN662" s="11"/>
      <c r="BO662" s="11"/>
      <c r="BP662" s="11"/>
      <c r="BQ662" s="11"/>
      <c r="BR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1"/>
      <c r="BK663" s="11"/>
      <c r="BL663" s="11"/>
      <c r="BM663" s="11"/>
      <c r="BN663" s="11"/>
      <c r="BO663" s="11"/>
      <c r="BP663" s="11"/>
      <c r="BQ663" s="11"/>
      <c r="BR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1"/>
      <c r="BK664" s="11"/>
      <c r="BL664" s="11"/>
      <c r="BM664" s="11"/>
      <c r="BN664" s="11"/>
      <c r="BO664" s="11"/>
      <c r="BP664" s="11"/>
      <c r="BQ664" s="11"/>
      <c r="BR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1"/>
      <c r="BK665" s="11"/>
      <c r="BL665" s="11"/>
      <c r="BM665" s="11"/>
      <c r="BN665" s="11"/>
      <c r="BO665" s="11"/>
      <c r="BP665" s="11"/>
      <c r="BQ665" s="11"/>
      <c r="BR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1"/>
      <c r="BK666" s="11"/>
      <c r="BL666" s="11"/>
      <c r="BM666" s="11"/>
      <c r="BN666" s="11"/>
      <c r="BO666" s="11"/>
      <c r="BP666" s="11"/>
      <c r="BQ666" s="11"/>
      <c r="BR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1"/>
      <c r="BK667" s="11"/>
      <c r="BL667" s="11"/>
      <c r="BM667" s="11"/>
      <c r="BN667" s="11"/>
      <c r="BO667" s="11"/>
      <c r="BP667" s="11"/>
      <c r="BQ667" s="11"/>
      <c r="BR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1"/>
      <c r="BK668" s="11"/>
      <c r="BL668" s="11"/>
      <c r="BM668" s="11"/>
      <c r="BN668" s="11"/>
      <c r="BO668" s="11"/>
      <c r="BP668" s="11"/>
      <c r="BQ668" s="11"/>
      <c r="BR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1"/>
      <c r="BK669" s="11"/>
      <c r="BL669" s="11"/>
      <c r="BM669" s="11"/>
      <c r="BN669" s="11"/>
      <c r="BO669" s="11"/>
      <c r="BP669" s="11"/>
      <c r="BQ669" s="11"/>
      <c r="BR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1"/>
      <c r="BK670" s="11"/>
      <c r="BL670" s="11"/>
      <c r="BM670" s="11"/>
      <c r="BN670" s="11"/>
      <c r="BO670" s="11"/>
      <c r="BP670" s="11"/>
      <c r="BQ670" s="11"/>
      <c r="BR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1"/>
      <c r="BK671" s="11"/>
      <c r="BL671" s="11"/>
      <c r="BM671" s="11"/>
      <c r="BN671" s="11"/>
      <c r="BO671" s="11"/>
      <c r="BP671" s="11"/>
      <c r="BQ671" s="11"/>
      <c r="BR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1"/>
      <c r="BK672" s="11"/>
      <c r="BL672" s="11"/>
      <c r="BM672" s="11"/>
      <c r="BN672" s="11"/>
      <c r="BO672" s="11"/>
      <c r="BP672" s="11"/>
      <c r="BQ672" s="11"/>
      <c r="BR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1"/>
      <c r="BK673" s="11"/>
      <c r="BL673" s="11"/>
      <c r="BM673" s="11"/>
      <c r="BN673" s="11"/>
      <c r="BO673" s="11"/>
      <c r="BP673" s="11"/>
      <c r="BQ673" s="11"/>
      <c r="BR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1"/>
      <c r="BK674" s="11"/>
      <c r="BL674" s="11"/>
      <c r="BM674" s="11"/>
      <c r="BN674" s="11"/>
      <c r="BO674" s="11"/>
      <c r="BP674" s="11"/>
      <c r="BQ674" s="11"/>
      <c r="BR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1"/>
      <c r="BK675" s="11"/>
      <c r="BL675" s="11"/>
      <c r="BM675" s="11"/>
      <c r="BN675" s="11"/>
      <c r="BO675" s="11"/>
      <c r="BP675" s="11"/>
      <c r="BQ675" s="11"/>
      <c r="BR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1"/>
      <c r="BK676" s="11"/>
      <c r="BL676" s="11"/>
      <c r="BM676" s="11"/>
      <c r="BN676" s="11"/>
      <c r="BO676" s="11"/>
      <c r="BP676" s="11"/>
      <c r="BQ676" s="11"/>
      <c r="BR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1"/>
      <c r="BK677" s="11"/>
      <c r="BL677" s="11"/>
      <c r="BM677" s="11"/>
      <c r="BN677" s="11"/>
      <c r="BO677" s="11"/>
      <c r="BP677" s="11"/>
      <c r="BQ677" s="11"/>
      <c r="BR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1"/>
      <c r="BK678" s="11"/>
      <c r="BL678" s="11"/>
      <c r="BM678" s="11"/>
      <c r="BN678" s="11"/>
      <c r="BO678" s="11"/>
      <c r="BP678" s="11"/>
      <c r="BQ678" s="11"/>
      <c r="BR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1"/>
      <c r="BK679" s="11"/>
      <c r="BL679" s="11"/>
      <c r="BM679" s="11"/>
      <c r="BN679" s="11"/>
      <c r="BO679" s="11"/>
      <c r="BP679" s="11"/>
      <c r="BQ679" s="11"/>
      <c r="BR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1"/>
      <c r="BK680" s="11"/>
      <c r="BL680" s="11"/>
      <c r="BM680" s="11"/>
      <c r="BN680" s="11"/>
      <c r="BO680" s="11"/>
      <c r="BP680" s="11"/>
      <c r="BQ680" s="11"/>
      <c r="BR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1"/>
      <c r="BK681" s="11"/>
      <c r="BL681" s="11"/>
      <c r="BM681" s="11"/>
      <c r="BN681" s="11"/>
      <c r="BO681" s="11"/>
      <c r="BP681" s="11"/>
      <c r="BQ681" s="11"/>
      <c r="BR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1"/>
      <c r="BK682" s="11"/>
      <c r="BL682" s="11"/>
      <c r="BM682" s="11"/>
      <c r="BN682" s="11"/>
      <c r="BO682" s="11"/>
      <c r="BP682" s="11"/>
      <c r="BQ682" s="11"/>
      <c r="BR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1"/>
      <c r="BK683" s="11"/>
      <c r="BL683" s="11"/>
      <c r="BM683" s="11"/>
      <c r="BN683" s="11"/>
      <c r="BO683" s="11"/>
      <c r="BP683" s="11"/>
      <c r="BQ683" s="11"/>
      <c r="BR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1"/>
      <c r="BK684" s="11"/>
      <c r="BL684" s="11"/>
      <c r="BM684" s="11"/>
      <c r="BN684" s="11"/>
      <c r="BO684" s="11"/>
      <c r="BP684" s="11"/>
      <c r="BQ684" s="11"/>
      <c r="BR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1"/>
      <c r="BK685" s="11"/>
      <c r="BL685" s="11"/>
      <c r="BM685" s="11"/>
      <c r="BN685" s="11"/>
      <c r="BO685" s="11"/>
      <c r="BP685" s="11"/>
      <c r="BQ685" s="11"/>
      <c r="BR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1"/>
      <c r="BK686" s="11"/>
      <c r="BL686" s="11"/>
      <c r="BM686" s="11"/>
      <c r="BN686" s="11"/>
      <c r="BO686" s="11"/>
      <c r="BP686" s="11"/>
      <c r="BQ686" s="11"/>
      <c r="BR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1"/>
      <c r="BK687" s="11"/>
      <c r="BL687" s="11"/>
      <c r="BM687" s="11"/>
      <c r="BN687" s="11"/>
      <c r="BO687" s="11"/>
      <c r="BP687" s="11"/>
      <c r="BQ687" s="11"/>
      <c r="BR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1"/>
      <c r="BK688" s="11"/>
      <c r="BL688" s="11"/>
      <c r="BM688" s="11"/>
      <c r="BN688" s="11"/>
      <c r="BO688" s="11"/>
      <c r="BP688" s="11"/>
      <c r="BQ688" s="11"/>
      <c r="BR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1"/>
      <c r="BK689" s="11"/>
      <c r="BL689" s="11"/>
      <c r="BM689" s="11"/>
      <c r="BN689" s="11"/>
      <c r="BO689" s="11"/>
      <c r="BP689" s="11"/>
      <c r="BQ689" s="11"/>
      <c r="BR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1"/>
      <c r="BK690" s="11"/>
      <c r="BL690" s="11"/>
      <c r="BM690" s="11"/>
      <c r="BN690" s="11"/>
      <c r="BO690" s="11"/>
      <c r="BP690" s="11"/>
      <c r="BQ690" s="11"/>
      <c r="BR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1"/>
      <c r="BK691" s="11"/>
      <c r="BL691" s="11"/>
      <c r="BM691" s="11"/>
      <c r="BN691" s="11"/>
      <c r="BO691" s="11"/>
      <c r="BP691" s="11"/>
      <c r="BQ691" s="11"/>
      <c r="BR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1"/>
      <c r="BK692" s="11"/>
      <c r="BL692" s="11"/>
      <c r="BM692" s="11"/>
      <c r="BN692" s="11"/>
      <c r="BO692" s="11"/>
      <c r="BP692" s="11"/>
      <c r="BQ692" s="11"/>
      <c r="BR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1"/>
      <c r="BK693" s="11"/>
      <c r="BL693" s="11"/>
      <c r="BM693" s="11"/>
      <c r="BN693" s="11"/>
      <c r="BO693" s="11"/>
      <c r="BP693" s="11"/>
      <c r="BQ693" s="11"/>
      <c r="BR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1"/>
      <c r="BK694" s="11"/>
      <c r="BL694" s="11"/>
      <c r="BM694" s="11"/>
      <c r="BN694" s="11"/>
      <c r="BO694" s="11"/>
      <c r="BP694" s="11"/>
      <c r="BQ694" s="11"/>
      <c r="BR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1"/>
      <c r="BK695" s="11"/>
      <c r="BL695" s="11"/>
      <c r="BM695" s="11"/>
      <c r="BN695" s="11"/>
      <c r="BO695" s="11"/>
      <c r="BP695" s="11"/>
      <c r="BQ695" s="11"/>
      <c r="BR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1"/>
      <c r="BK696" s="11"/>
      <c r="BL696" s="11"/>
      <c r="BM696" s="11"/>
      <c r="BN696" s="11"/>
      <c r="BO696" s="11"/>
      <c r="BP696" s="11"/>
      <c r="BQ696" s="11"/>
      <c r="BR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1"/>
      <c r="BK697" s="11"/>
      <c r="BL697" s="11"/>
      <c r="BM697" s="11"/>
      <c r="BN697" s="11"/>
      <c r="BO697" s="11"/>
      <c r="BP697" s="11"/>
      <c r="BQ697" s="11"/>
      <c r="BR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1"/>
      <c r="BK698" s="11"/>
      <c r="BL698" s="11"/>
      <c r="BM698" s="11"/>
      <c r="BN698" s="11"/>
      <c r="BO698" s="11"/>
      <c r="BP698" s="11"/>
      <c r="BQ698" s="11"/>
      <c r="BR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1"/>
      <c r="BK699" s="11"/>
      <c r="BL699" s="11"/>
      <c r="BM699" s="11"/>
      <c r="BN699" s="11"/>
      <c r="BO699" s="11"/>
      <c r="BP699" s="11"/>
      <c r="BQ699" s="11"/>
      <c r="BR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1"/>
      <c r="BK700" s="11"/>
      <c r="BL700" s="11"/>
      <c r="BM700" s="11"/>
      <c r="BN700" s="11"/>
      <c r="BO700" s="11"/>
      <c r="BP700" s="11"/>
      <c r="BQ700" s="11"/>
      <c r="BR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1"/>
      <c r="BK701" s="11"/>
      <c r="BL701" s="11"/>
      <c r="BM701" s="11"/>
      <c r="BN701" s="11"/>
      <c r="BO701" s="11"/>
      <c r="BP701" s="11"/>
      <c r="BQ701" s="11"/>
      <c r="BR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1"/>
      <c r="BK702" s="11"/>
      <c r="BL702" s="11"/>
      <c r="BM702" s="11"/>
      <c r="BN702" s="11"/>
      <c r="BO702" s="11"/>
      <c r="BP702" s="11"/>
      <c r="BQ702" s="11"/>
      <c r="BR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1"/>
      <c r="BK703" s="11"/>
      <c r="BL703" s="11"/>
      <c r="BM703" s="11"/>
      <c r="BN703" s="11"/>
      <c r="BO703" s="11"/>
      <c r="BP703" s="11"/>
      <c r="BQ703" s="11"/>
      <c r="BR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1"/>
      <c r="BK704" s="11"/>
      <c r="BL704" s="11"/>
      <c r="BM704" s="11"/>
      <c r="BN704" s="11"/>
      <c r="BO704" s="11"/>
      <c r="BP704" s="11"/>
      <c r="BQ704" s="11"/>
      <c r="BR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1"/>
      <c r="BK705" s="11"/>
      <c r="BL705" s="11"/>
      <c r="BM705" s="11"/>
      <c r="BN705" s="11"/>
      <c r="BO705" s="11"/>
      <c r="BP705" s="11"/>
      <c r="BQ705" s="11"/>
      <c r="BR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1"/>
      <c r="BK706" s="11"/>
      <c r="BL706" s="11"/>
      <c r="BM706" s="11"/>
      <c r="BN706" s="11"/>
      <c r="BO706" s="11"/>
      <c r="BP706" s="11"/>
      <c r="BQ706" s="11"/>
      <c r="BR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1"/>
      <c r="BK707" s="11"/>
      <c r="BL707" s="11"/>
      <c r="BM707" s="11"/>
      <c r="BN707" s="11"/>
      <c r="BO707" s="11"/>
      <c r="BP707" s="11"/>
      <c r="BQ707" s="11"/>
      <c r="BR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1"/>
      <c r="BK708" s="11"/>
      <c r="BL708" s="11"/>
      <c r="BM708" s="11"/>
      <c r="BN708" s="11"/>
      <c r="BO708" s="11"/>
      <c r="BP708" s="11"/>
      <c r="BQ708" s="11"/>
      <c r="BR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1"/>
      <c r="BK709" s="11"/>
      <c r="BL709" s="11"/>
      <c r="BM709" s="11"/>
      <c r="BN709" s="11"/>
      <c r="BO709" s="11"/>
      <c r="BP709" s="11"/>
      <c r="BQ709" s="11"/>
      <c r="BR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1"/>
      <c r="BK710" s="11"/>
      <c r="BL710" s="11"/>
      <c r="BM710" s="11"/>
      <c r="BN710" s="11"/>
      <c r="BO710" s="11"/>
      <c r="BP710" s="11"/>
      <c r="BQ710" s="11"/>
      <c r="BR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1"/>
      <c r="BK711" s="11"/>
      <c r="BL711" s="11"/>
      <c r="BM711" s="11"/>
      <c r="BN711" s="11"/>
      <c r="BO711" s="11"/>
      <c r="BP711" s="11"/>
      <c r="BQ711" s="11"/>
      <c r="BR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1"/>
      <c r="BK712" s="11"/>
      <c r="BL712" s="11"/>
      <c r="BM712" s="11"/>
      <c r="BN712" s="11"/>
      <c r="BO712" s="11"/>
      <c r="BP712" s="11"/>
      <c r="BQ712" s="11"/>
      <c r="BR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1"/>
      <c r="BK713" s="11"/>
      <c r="BL713" s="11"/>
      <c r="BM713" s="11"/>
      <c r="BN713" s="11"/>
      <c r="BO713" s="11"/>
      <c r="BP713" s="11"/>
      <c r="BQ713" s="11"/>
      <c r="BR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1"/>
      <c r="BK714" s="11"/>
      <c r="BL714" s="11"/>
      <c r="BM714" s="11"/>
      <c r="BN714" s="11"/>
      <c r="BO714" s="11"/>
      <c r="BP714" s="11"/>
      <c r="BQ714" s="11"/>
      <c r="BR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1"/>
      <c r="BK715" s="11"/>
      <c r="BL715" s="11"/>
      <c r="BM715" s="11"/>
      <c r="BN715" s="11"/>
      <c r="BO715" s="11"/>
      <c r="BP715" s="11"/>
      <c r="BQ715" s="11"/>
      <c r="BR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1"/>
      <c r="BK716" s="11"/>
      <c r="BL716" s="11"/>
      <c r="BM716" s="11"/>
      <c r="BN716" s="11"/>
      <c r="BO716" s="11"/>
      <c r="BP716" s="11"/>
      <c r="BQ716" s="11"/>
      <c r="BR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1"/>
      <c r="BK717" s="11"/>
      <c r="BL717" s="11"/>
      <c r="BM717" s="11"/>
      <c r="BN717" s="11"/>
      <c r="BO717" s="11"/>
      <c r="BP717" s="11"/>
      <c r="BQ717" s="11"/>
      <c r="BR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1"/>
      <c r="BK718" s="11"/>
      <c r="BL718" s="11"/>
      <c r="BM718" s="11"/>
      <c r="BN718" s="11"/>
      <c r="BO718" s="11"/>
      <c r="BP718" s="11"/>
      <c r="BQ718" s="11"/>
      <c r="BR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1"/>
      <c r="BK719" s="11"/>
      <c r="BL719" s="11"/>
      <c r="BM719" s="11"/>
      <c r="BN719" s="11"/>
      <c r="BO719" s="11"/>
      <c r="BP719" s="11"/>
      <c r="BQ719" s="11"/>
      <c r="BR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1"/>
      <c r="BK720" s="11"/>
      <c r="BL720" s="11"/>
      <c r="BM720" s="11"/>
      <c r="BN720" s="11"/>
      <c r="BO720" s="11"/>
      <c r="BP720" s="11"/>
      <c r="BQ720" s="11"/>
      <c r="BR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1"/>
      <c r="BK721" s="11"/>
      <c r="BL721" s="11"/>
      <c r="BM721" s="11"/>
      <c r="BN721" s="11"/>
      <c r="BO721" s="11"/>
      <c r="BP721" s="11"/>
      <c r="BQ721" s="11"/>
      <c r="BR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1"/>
      <c r="BK722" s="11"/>
      <c r="BL722" s="11"/>
      <c r="BM722" s="11"/>
      <c r="BN722" s="11"/>
      <c r="BO722" s="11"/>
      <c r="BP722" s="11"/>
      <c r="BQ722" s="11"/>
      <c r="BR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1"/>
      <c r="BK723" s="11"/>
      <c r="BL723" s="11"/>
      <c r="BM723" s="11"/>
      <c r="BN723" s="11"/>
      <c r="BO723" s="11"/>
      <c r="BP723" s="11"/>
      <c r="BQ723" s="11"/>
      <c r="BR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1"/>
      <c r="BK724" s="11"/>
      <c r="BL724" s="11"/>
      <c r="BM724" s="11"/>
      <c r="BN724" s="11"/>
      <c r="BO724" s="11"/>
      <c r="BP724" s="11"/>
      <c r="BQ724" s="11"/>
      <c r="BR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1"/>
      <c r="BK725" s="11"/>
      <c r="BL725" s="11"/>
      <c r="BM725" s="11"/>
      <c r="BN725" s="11"/>
      <c r="BO725" s="11"/>
      <c r="BP725" s="11"/>
      <c r="BQ725" s="11"/>
      <c r="BR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1"/>
      <c r="BK726" s="11"/>
      <c r="BL726" s="11"/>
      <c r="BM726" s="11"/>
      <c r="BN726" s="11"/>
      <c r="BO726" s="11"/>
      <c r="BP726" s="11"/>
      <c r="BQ726" s="11"/>
      <c r="BR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1"/>
      <c r="BK727" s="11"/>
      <c r="BL727" s="11"/>
      <c r="BM727" s="11"/>
      <c r="BN727" s="11"/>
      <c r="BO727" s="11"/>
      <c r="BP727" s="11"/>
      <c r="BQ727" s="11"/>
      <c r="BR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1"/>
      <c r="BK728" s="11"/>
      <c r="BL728" s="11"/>
      <c r="BM728" s="11"/>
      <c r="BN728" s="11"/>
      <c r="BO728" s="11"/>
      <c r="BP728" s="11"/>
      <c r="BQ728" s="11"/>
      <c r="BR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1"/>
      <c r="BK729" s="11"/>
      <c r="BL729" s="11"/>
      <c r="BM729" s="11"/>
      <c r="BN729" s="11"/>
      <c r="BO729" s="11"/>
      <c r="BP729" s="11"/>
      <c r="BQ729" s="11"/>
      <c r="BR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1"/>
      <c r="BK730" s="11"/>
      <c r="BL730" s="11"/>
      <c r="BM730" s="11"/>
      <c r="BN730" s="11"/>
      <c r="BO730" s="11"/>
      <c r="BP730" s="11"/>
      <c r="BQ730" s="11"/>
      <c r="BR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1"/>
      <c r="BK731" s="11"/>
      <c r="BL731" s="11"/>
      <c r="BM731" s="11"/>
      <c r="BN731" s="11"/>
      <c r="BO731" s="11"/>
      <c r="BP731" s="11"/>
      <c r="BQ731" s="11"/>
      <c r="BR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1"/>
      <c r="BK732" s="11"/>
      <c r="BL732" s="11"/>
      <c r="BM732" s="11"/>
      <c r="BN732" s="11"/>
      <c r="BO732" s="11"/>
      <c r="BP732" s="11"/>
      <c r="BQ732" s="11"/>
      <c r="BR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1"/>
      <c r="BK733" s="11"/>
      <c r="BL733" s="11"/>
      <c r="BM733" s="11"/>
      <c r="BN733" s="11"/>
      <c r="BO733" s="11"/>
      <c r="BP733" s="11"/>
      <c r="BQ733" s="11"/>
      <c r="BR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1"/>
      <c r="BK734" s="11"/>
      <c r="BL734" s="11"/>
      <c r="BM734" s="11"/>
      <c r="BN734" s="11"/>
      <c r="BO734" s="11"/>
      <c r="BP734" s="11"/>
      <c r="BQ734" s="11"/>
      <c r="BR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1"/>
      <c r="BK735" s="11"/>
      <c r="BL735" s="11"/>
      <c r="BM735" s="11"/>
      <c r="BN735" s="11"/>
      <c r="BO735" s="11"/>
      <c r="BP735" s="11"/>
      <c r="BQ735" s="11"/>
      <c r="BR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1"/>
      <c r="BK736" s="11"/>
      <c r="BL736" s="11"/>
      <c r="BM736" s="11"/>
      <c r="BN736" s="11"/>
      <c r="BO736" s="11"/>
      <c r="BP736" s="11"/>
      <c r="BQ736" s="11"/>
      <c r="BR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1"/>
      <c r="BK737" s="11"/>
      <c r="BL737" s="11"/>
      <c r="BM737" s="11"/>
      <c r="BN737" s="11"/>
      <c r="BO737" s="11"/>
      <c r="BP737" s="11"/>
      <c r="BQ737" s="11"/>
      <c r="BR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1"/>
      <c r="BK738" s="11"/>
      <c r="BL738" s="11"/>
      <c r="BM738" s="11"/>
      <c r="BN738" s="11"/>
      <c r="BO738" s="11"/>
      <c r="BP738" s="11"/>
      <c r="BQ738" s="11"/>
      <c r="BR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1"/>
      <c r="BK739" s="11"/>
      <c r="BL739" s="11"/>
      <c r="BM739" s="11"/>
      <c r="BN739" s="11"/>
      <c r="BO739" s="11"/>
      <c r="BP739" s="11"/>
      <c r="BQ739" s="11"/>
      <c r="BR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1"/>
      <c r="BK740" s="11"/>
      <c r="BL740" s="11"/>
      <c r="BM740" s="11"/>
      <c r="BN740" s="11"/>
      <c r="BO740" s="11"/>
      <c r="BP740" s="11"/>
      <c r="BQ740" s="11"/>
      <c r="BR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1"/>
      <c r="BK741" s="11"/>
      <c r="BL741" s="11"/>
      <c r="BM741" s="11"/>
      <c r="BN741" s="11"/>
      <c r="BO741" s="11"/>
      <c r="BP741" s="11"/>
      <c r="BQ741" s="11"/>
      <c r="BR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1"/>
      <c r="BK742" s="11"/>
      <c r="BL742" s="11"/>
      <c r="BM742" s="11"/>
      <c r="BN742" s="11"/>
      <c r="BO742" s="11"/>
      <c r="BP742" s="11"/>
      <c r="BQ742" s="11"/>
      <c r="BR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1"/>
      <c r="BK743" s="11"/>
      <c r="BL743" s="11"/>
      <c r="BM743" s="11"/>
      <c r="BN743" s="11"/>
      <c r="BO743" s="11"/>
      <c r="BP743" s="11"/>
      <c r="BQ743" s="11"/>
      <c r="BR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1"/>
      <c r="BK744" s="11"/>
      <c r="BL744" s="11"/>
      <c r="BM744" s="11"/>
      <c r="BN744" s="11"/>
      <c r="BO744" s="11"/>
      <c r="BP744" s="11"/>
      <c r="BQ744" s="11"/>
      <c r="BR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1"/>
      <c r="BK745" s="11"/>
      <c r="BL745" s="11"/>
      <c r="BM745" s="11"/>
      <c r="BN745" s="11"/>
      <c r="BO745" s="11"/>
      <c r="BP745" s="11"/>
      <c r="BQ745" s="11"/>
      <c r="BR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1"/>
      <c r="BK746" s="11"/>
      <c r="BL746" s="11"/>
      <c r="BM746" s="11"/>
      <c r="BN746" s="11"/>
      <c r="BO746" s="11"/>
      <c r="BP746" s="11"/>
      <c r="BQ746" s="11"/>
      <c r="BR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1"/>
      <c r="BK747" s="11"/>
      <c r="BL747" s="11"/>
      <c r="BM747" s="11"/>
      <c r="BN747" s="11"/>
      <c r="BO747" s="11"/>
      <c r="BP747" s="11"/>
      <c r="BQ747" s="11"/>
      <c r="BR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1"/>
      <c r="BK748" s="11"/>
      <c r="BL748" s="11"/>
      <c r="BM748" s="11"/>
      <c r="BN748" s="11"/>
      <c r="BO748" s="11"/>
      <c r="BP748" s="11"/>
      <c r="BQ748" s="11"/>
      <c r="BR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1"/>
      <c r="BK749" s="11"/>
      <c r="BL749" s="11"/>
      <c r="BM749" s="11"/>
      <c r="BN749" s="11"/>
      <c r="BO749" s="11"/>
      <c r="BP749" s="11"/>
      <c r="BQ749" s="11"/>
      <c r="BR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1"/>
      <c r="BK750" s="11"/>
      <c r="BL750" s="11"/>
      <c r="BM750" s="11"/>
      <c r="BN750" s="11"/>
      <c r="BO750" s="11"/>
      <c r="BP750" s="11"/>
      <c r="BQ750" s="11"/>
      <c r="BR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1"/>
      <c r="BK751" s="11"/>
      <c r="BL751" s="11"/>
      <c r="BM751" s="11"/>
      <c r="BN751" s="11"/>
      <c r="BO751" s="11"/>
      <c r="BP751" s="11"/>
      <c r="BQ751" s="11"/>
      <c r="BR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1"/>
      <c r="BK752" s="11"/>
      <c r="BL752" s="11"/>
      <c r="BM752" s="11"/>
      <c r="BN752" s="11"/>
      <c r="BO752" s="11"/>
      <c r="BP752" s="11"/>
      <c r="BQ752" s="11"/>
      <c r="BR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1"/>
      <c r="BK753" s="11"/>
      <c r="BL753" s="11"/>
      <c r="BM753" s="11"/>
      <c r="BN753" s="11"/>
      <c r="BO753" s="11"/>
      <c r="BP753" s="11"/>
      <c r="BQ753" s="11"/>
      <c r="BR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1"/>
      <c r="BK754" s="11"/>
      <c r="BL754" s="11"/>
      <c r="BM754" s="11"/>
      <c r="BN754" s="11"/>
      <c r="BO754" s="11"/>
      <c r="BP754" s="11"/>
      <c r="BQ754" s="11"/>
      <c r="BR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1"/>
      <c r="BK755" s="11"/>
      <c r="BL755" s="11"/>
      <c r="BM755" s="11"/>
      <c r="BN755" s="11"/>
      <c r="BO755" s="11"/>
      <c r="BP755" s="11"/>
      <c r="BQ755" s="11"/>
      <c r="BR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1"/>
      <c r="BK756" s="11"/>
      <c r="BL756" s="11"/>
      <c r="BM756" s="11"/>
      <c r="BN756" s="11"/>
      <c r="BO756" s="11"/>
      <c r="BP756" s="11"/>
      <c r="BQ756" s="11"/>
      <c r="BR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1"/>
      <c r="BK757" s="11"/>
      <c r="BL757" s="11"/>
      <c r="BM757" s="11"/>
      <c r="BN757" s="11"/>
      <c r="BO757" s="11"/>
      <c r="BP757" s="11"/>
      <c r="BQ757" s="11"/>
      <c r="BR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1"/>
      <c r="BK758" s="11"/>
      <c r="BL758" s="11"/>
      <c r="BM758" s="11"/>
      <c r="BN758" s="11"/>
      <c r="BO758" s="11"/>
      <c r="BP758" s="11"/>
      <c r="BQ758" s="11"/>
      <c r="BR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1"/>
      <c r="BK759" s="11"/>
      <c r="BL759" s="11"/>
      <c r="BM759" s="11"/>
      <c r="BN759" s="11"/>
      <c r="BO759" s="11"/>
      <c r="BP759" s="11"/>
      <c r="BQ759" s="11"/>
      <c r="BR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1"/>
      <c r="BK760" s="11"/>
      <c r="BL760" s="11"/>
      <c r="BM760" s="11"/>
      <c r="BN760" s="11"/>
      <c r="BO760" s="11"/>
      <c r="BP760" s="11"/>
      <c r="BQ760" s="11"/>
      <c r="BR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1"/>
      <c r="BK761" s="11"/>
      <c r="BL761" s="11"/>
      <c r="BM761" s="11"/>
      <c r="BN761" s="11"/>
      <c r="BO761" s="11"/>
      <c r="BP761" s="11"/>
      <c r="BQ761" s="11"/>
      <c r="BR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1"/>
      <c r="BK762" s="11"/>
      <c r="BL762" s="11"/>
      <c r="BM762" s="11"/>
      <c r="BN762" s="11"/>
      <c r="BO762" s="11"/>
      <c r="BP762" s="11"/>
      <c r="BQ762" s="11"/>
      <c r="BR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1"/>
      <c r="BK763" s="11"/>
      <c r="BL763" s="11"/>
      <c r="BM763" s="11"/>
      <c r="BN763" s="11"/>
      <c r="BO763" s="11"/>
      <c r="BP763" s="11"/>
      <c r="BQ763" s="11"/>
      <c r="BR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1"/>
      <c r="BK764" s="11"/>
      <c r="BL764" s="11"/>
      <c r="BM764" s="11"/>
      <c r="BN764" s="11"/>
      <c r="BO764" s="11"/>
      <c r="BP764" s="11"/>
      <c r="BQ764" s="11"/>
      <c r="BR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1"/>
      <c r="BK765" s="11"/>
      <c r="BL765" s="11"/>
      <c r="BM765" s="11"/>
      <c r="BN765" s="11"/>
      <c r="BO765" s="11"/>
      <c r="BP765" s="11"/>
      <c r="BQ765" s="11"/>
      <c r="BR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1"/>
      <c r="BK766" s="11"/>
      <c r="BL766" s="11"/>
      <c r="BM766" s="11"/>
      <c r="BN766" s="11"/>
      <c r="BO766" s="11"/>
      <c r="BP766" s="11"/>
      <c r="BQ766" s="11"/>
      <c r="BR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1"/>
      <c r="BK767" s="11"/>
      <c r="BL767" s="11"/>
      <c r="BM767" s="11"/>
      <c r="BN767" s="11"/>
      <c r="BO767" s="11"/>
      <c r="BP767" s="11"/>
      <c r="BQ767" s="11"/>
      <c r="BR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1"/>
      <c r="BK768" s="11"/>
      <c r="BL768" s="11"/>
      <c r="BM768" s="11"/>
      <c r="BN768" s="11"/>
      <c r="BO768" s="11"/>
      <c r="BP768" s="11"/>
      <c r="BQ768" s="11"/>
      <c r="BR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1"/>
      <c r="BK769" s="11"/>
      <c r="BL769" s="11"/>
      <c r="BM769" s="11"/>
      <c r="BN769" s="11"/>
      <c r="BO769" s="11"/>
      <c r="BP769" s="11"/>
      <c r="BQ769" s="11"/>
      <c r="BR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1"/>
      <c r="BK770" s="11"/>
      <c r="BL770" s="11"/>
      <c r="BM770" s="11"/>
      <c r="BN770" s="11"/>
      <c r="BO770" s="11"/>
      <c r="BP770" s="11"/>
      <c r="BQ770" s="11"/>
      <c r="BR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1"/>
      <c r="BK771" s="11"/>
      <c r="BL771" s="11"/>
      <c r="BM771" s="11"/>
      <c r="BN771" s="11"/>
      <c r="BO771" s="11"/>
      <c r="BP771" s="11"/>
      <c r="BQ771" s="11"/>
      <c r="BR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1"/>
      <c r="BK772" s="11"/>
      <c r="BL772" s="11"/>
      <c r="BM772" s="11"/>
      <c r="BN772" s="11"/>
      <c r="BO772" s="11"/>
      <c r="BP772" s="11"/>
      <c r="BQ772" s="11"/>
      <c r="BR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1"/>
      <c r="BK773" s="11"/>
      <c r="BL773" s="11"/>
      <c r="BM773" s="11"/>
      <c r="BN773" s="11"/>
      <c r="BO773" s="11"/>
      <c r="BP773" s="11"/>
      <c r="BQ773" s="11"/>
      <c r="BR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1"/>
      <c r="BK774" s="11"/>
      <c r="BL774" s="11"/>
      <c r="BM774" s="11"/>
      <c r="BN774" s="11"/>
      <c r="BO774" s="11"/>
      <c r="BP774" s="11"/>
      <c r="BQ774" s="11"/>
      <c r="BR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1"/>
      <c r="BK775" s="11"/>
      <c r="BL775" s="11"/>
      <c r="BM775" s="11"/>
      <c r="BN775" s="11"/>
      <c r="BO775" s="11"/>
      <c r="BP775" s="11"/>
      <c r="BQ775" s="11"/>
      <c r="BR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1"/>
      <c r="BK776" s="11"/>
      <c r="BL776" s="11"/>
      <c r="BM776" s="11"/>
      <c r="BN776" s="11"/>
      <c r="BO776" s="11"/>
      <c r="BP776" s="11"/>
      <c r="BQ776" s="11"/>
      <c r="BR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1"/>
      <c r="BK777" s="11"/>
      <c r="BL777" s="11"/>
      <c r="BM777" s="11"/>
      <c r="BN777" s="11"/>
      <c r="BO777" s="11"/>
      <c r="BP777" s="11"/>
      <c r="BQ777" s="11"/>
      <c r="BR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1"/>
      <c r="BK778" s="11"/>
      <c r="BL778" s="11"/>
      <c r="BM778" s="11"/>
      <c r="BN778" s="11"/>
      <c r="BO778" s="11"/>
      <c r="BP778" s="11"/>
      <c r="BQ778" s="11"/>
      <c r="BR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1"/>
      <c r="BK779" s="11"/>
      <c r="BL779" s="11"/>
      <c r="BM779" s="11"/>
      <c r="BN779" s="11"/>
      <c r="BO779" s="11"/>
      <c r="BP779" s="11"/>
      <c r="BQ779" s="11"/>
      <c r="BR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1"/>
      <c r="BK780" s="11"/>
      <c r="BL780" s="11"/>
      <c r="BM780" s="11"/>
      <c r="BN780" s="11"/>
      <c r="BO780" s="11"/>
      <c r="BP780" s="11"/>
      <c r="BQ780" s="11"/>
      <c r="BR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1"/>
      <c r="BK781" s="11"/>
      <c r="BL781" s="11"/>
      <c r="BM781" s="11"/>
      <c r="BN781" s="11"/>
      <c r="BO781" s="11"/>
      <c r="BP781" s="11"/>
      <c r="BQ781" s="11"/>
      <c r="BR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1"/>
      <c r="BK782" s="11"/>
      <c r="BL782" s="11"/>
      <c r="BM782" s="11"/>
      <c r="BN782" s="11"/>
      <c r="BO782" s="11"/>
      <c r="BP782" s="11"/>
      <c r="BQ782" s="11"/>
      <c r="BR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1"/>
      <c r="BK783" s="11"/>
      <c r="BL783" s="11"/>
      <c r="BM783" s="11"/>
      <c r="BN783" s="11"/>
      <c r="BO783" s="11"/>
      <c r="BP783" s="11"/>
      <c r="BQ783" s="11"/>
      <c r="BR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1"/>
      <c r="BK784" s="11"/>
      <c r="BL784" s="11"/>
      <c r="BM784" s="11"/>
      <c r="BN784" s="11"/>
      <c r="BO784" s="11"/>
      <c r="BP784" s="11"/>
      <c r="BQ784" s="11"/>
      <c r="BR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1"/>
      <c r="BK785" s="11"/>
      <c r="BL785" s="11"/>
      <c r="BM785" s="11"/>
      <c r="BN785" s="11"/>
      <c r="BO785" s="11"/>
      <c r="BP785" s="11"/>
      <c r="BQ785" s="11"/>
      <c r="BR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1"/>
      <c r="BK786" s="11"/>
      <c r="BL786" s="11"/>
      <c r="BM786" s="11"/>
      <c r="BN786" s="11"/>
      <c r="BO786" s="11"/>
      <c r="BP786" s="11"/>
      <c r="BQ786" s="11"/>
      <c r="BR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1"/>
      <c r="BK787" s="11"/>
      <c r="BL787" s="11"/>
      <c r="BM787" s="11"/>
      <c r="BN787" s="11"/>
      <c r="BO787" s="11"/>
      <c r="BP787" s="11"/>
      <c r="BQ787" s="11"/>
      <c r="BR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1"/>
      <c r="BK788" s="11"/>
      <c r="BL788" s="11"/>
      <c r="BM788" s="11"/>
      <c r="BN788" s="11"/>
      <c r="BO788" s="11"/>
      <c r="BP788" s="11"/>
      <c r="BQ788" s="11"/>
      <c r="BR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1"/>
      <c r="BK789" s="11"/>
      <c r="BL789" s="11"/>
      <c r="BM789" s="11"/>
      <c r="BN789" s="11"/>
      <c r="BO789" s="11"/>
      <c r="BP789" s="11"/>
      <c r="BQ789" s="11"/>
      <c r="BR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1"/>
      <c r="BK790" s="11"/>
      <c r="BL790" s="11"/>
      <c r="BM790" s="11"/>
      <c r="BN790" s="11"/>
      <c r="BO790" s="11"/>
      <c r="BP790" s="11"/>
      <c r="BQ790" s="11"/>
      <c r="BR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1"/>
      <c r="BK791" s="11"/>
      <c r="BL791" s="11"/>
      <c r="BM791" s="11"/>
      <c r="BN791" s="11"/>
      <c r="BO791" s="11"/>
      <c r="BP791" s="11"/>
      <c r="BQ791" s="11"/>
      <c r="BR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1"/>
      <c r="BK792" s="11"/>
      <c r="BL792" s="11"/>
      <c r="BM792" s="11"/>
      <c r="BN792" s="11"/>
      <c r="BO792" s="11"/>
      <c r="BP792" s="11"/>
      <c r="BQ792" s="11"/>
      <c r="BR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1"/>
      <c r="BK793" s="11"/>
      <c r="BL793" s="11"/>
      <c r="BM793" s="11"/>
      <c r="BN793" s="11"/>
      <c r="BO793" s="11"/>
      <c r="BP793" s="11"/>
      <c r="BQ793" s="11"/>
      <c r="BR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1"/>
      <c r="BK794" s="11"/>
      <c r="BL794" s="11"/>
      <c r="BM794" s="11"/>
      <c r="BN794" s="11"/>
      <c r="BO794" s="11"/>
      <c r="BP794" s="11"/>
      <c r="BQ794" s="11"/>
      <c r="BR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1"/>
      <c r="BK795" s="11"/>
      <c r="BL795" s="11"/>
      <c r="BM795" s="11"/>
      <c r="BN795" s="11"/>
      <c r="BO795" s="11"/>
      <c r="BP795" s="11"/>
      <c r="BQ795" s="11"/>
      <c r="BR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1"/>
      <c r="BK796" s="11"/>
      <c r="BL796" s="11"/>
      <c r="BM796" s="11"/>
      <c r="BN796" s="11"/>
      <c r="BO796" s="11"/>
      <c r="BP796" s="11"/>
      <c r="BQ796" s="11"/>
      <c r="BR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1"/>
      <c r="BK797" s="11"/>
      <c r="BL797" s="11"/>
      <c r="BM797" s="11"/>
      <c r="BN797" s="11"/>
      <c r="BO797" s="11"/>
      <c r="BP797" s="11"/>
      <c r="BQ797" s="11"/>
      <c r="BR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1"/>
      <c r="BK798" s="11"/>
      <c r="BL798" s="11"/>
      <c r="BM798" s="11"/>
      <c r="BN798" s="11"/>
      <c r="BO798" s="11"/>
      <c r="BP798" s="11"/>
      <c r="BQ798" s="11"/>
      <c r="BR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1"/>
      <c r="BK799" s="11"/>
      <c r="BL799" s="11"/>
      <c r="BM799" s="11"/>
      <c r="BN799" s="11"/>
      <c r="BO799" s="11"/>
      <c r="BP799" s="11"/>
      <c r="BQ799" s="11"/>
      <c r="BR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1"/>
      <c r="BK800" s="11"/>
      <c r="BL800" s="11"/>
      <c r="BM800" s="11"/>
      <c r="BN800" s="11"/>
      <c r="BO800" s="11"/>
      <c r="BP800" s="11"/>
      <c r="BQ800" s="11"/>
      <c r="BR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1"/>
      <c r="BK801" s="11"/>
      <c r="BL801" s="11"/>
      <c r="BM801" s="11"/>
      <c r="BN801" s="11"/>
      <c r="BO801" s="11"/>
      <c r="BP801" s="11"/>
      <c r="BQ801" s="11"/>
      <c r="BR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1"/>
      <c r="BK802" s="11"/>
      <c r="BL802" s="11"/>
      <c r="BM802" s="11"/>
      <c r="BN802" s="11"/>
      <c r="BO802" s="11"/>
      <c r="BP802" s="11"/>
      <c r="BQ802" s="11"/>
      <c r="BR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1"/>
      <c r="BK803" s="11"/>
      <c r="BL803" s="11"/>
      <c r="BM803" s="11"/>
      <c r="BN803" s="11"/>
      <c r="BO803" s="11"/>
      <c r="BP803" s="11"/>
      <c r="BQ803" s="11"/>
      <c r="BR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1"/>
      <c r="BK804" s="11"/>
      <c r="BL804" s="11"/>
      <c r="BM804" s="11"/>
      <c r="BN804" s="11"/>
      <c r="BO804" s="11"/>
      <c r="BP804" s="11"/>
      <c r="BQ804" s="11"/>
      <c r="BR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1"/>
      <c r="BK805" s="11"/>
      <c r="BL805" s="11"/>
      <c r="BM805" s="11"/>
      <c r="BN805" s="11"/>
      <c r="BO805" s="11"/>
      <c r="BP805" s="11"/>
      <c r="BQ805" s="11"/>
      <c r="BR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1"/>
      <c r="BK806" s="11"/>
      <c r="BL806" s="11"/>
      <c r="BM806" s="11"/>
      <c r="BN806" s="11"/>
      <c r="BO806" s="11"/>
      <c r="BP806" s="11"/>
      <c r="BQ806" s="11"/>
      <c r="BR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1"/>
      <c r="BK807" s="11"/>
      <c r="BL807" s="11"/>
      <c r="BM807" s="11"/>
      <c r="BN807" s="11"/>
      <c r="BO807" s="11"/>
      <c r="BP807" s="11"/>
      <c r="BQ807" s="11"/>
      <c r="BR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1"/>
      <c r="BK808" s="11"/>
      <c r="BL808" s="11"/>
      <c r="BM808" s="11"/>
      <c r="BN808" s="11"/>
      <c r="BO808" s="11"/>
      <c r="BP808" s="11"/>
      <c r="BQ808" s="11"/>
      <c r="BR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1"/>
      <c r="BK809" s="11"/>
      <c r="BL809" s="11"/>
      <c r="BM809" s="11"/>
      <c r="BN809" s="11"/>
      <c r="BO809" s="11"/>
      <c r="BP809" s="11"/>
      <c r="BQ809" s="11"/>
      <c r="BR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1"/>
      <c r="BK810" s="11"/>
      <c r="BL810" s="11"/>
      <c r="BM810" s="11"/>
      <c r="BN810" s="11"/>
      <c r="BO810" s="11"/>
      <c r="BP810" s="11"/>
      <c r="BQ810" s="11"/>
      <c r="BR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1"/>
      <c r="BK811" s="11"/>
      <c r="BL811" s="11"/>
      <c r="BM811" s="11"/>
      <c r="BN811" s="11"/>
      <c r="BO811" s="11"/>
      <c r="BP811" s="11"/>
      <c r="BQ811" s="11"/>
      <c r="BR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1"/>
      <c r="BK812" s="11"/>
      <c r="BL812" s="11"/>
      <c r="BM812" s="11"/>
      <c r="BN812" s="11"/>
      <c r="BO812" s="11"/>
      <c r="BP812" s="11"/>
      <c r="BQ812" s="11"/>
      <c r="BR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1"/>
      <c r="BK813" s="11"/>
      <c r="BL813" s="11"/>
      <c r="BM813" s="11"/>
      <c r="BN813" s="11"/>
      <c r="BO813" s="11"/>
      <c r="BP813" s="11"/>
      <c r="BQ813" s="11"/>
      <c r="BR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1"/>
      <c r="BK814" s="11"/>
      <c r="BL814" s="11"/>
      <c r="BM814" s="11"/>
      <c r="BN814" s="11"/>
      <c r="BO814" s="11"/>
      <c r="BP814" s="11"/>
      <c r="BQ814" s="11"/>
      <c r="BR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1"/>
      <c r="BK815" s="11"/>
      <c r="BL815" s="11"/>
      <c r="BM815" s="11"/>
      <c r="BN815" s="11"/>
      <c r="BO815" s="11"/>
      <c r="BP815" s="11"/>
      <c r="BQ815" s="11"/>
      <c r="BR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1"/>
      <c r="BK816" s="11"/>
      <c r="BL816" s="11"/>
      <c r="BM816" s="11"/>
      <c r="BN816" s="11"/>
      <c r="BO816" s="11"/>
      <c r="BP816" s="11"/>
      <c r="BQ816" s="11"/>
      <c r="BR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1"/>
      <c r="BK817" s="11"/>
      <c r="BL817" s="11"/>
      <c r="BM817" s="11"/>
      <c r="BN817" s="11"/>
      <c r="BO817" s="11"/>
      <c r="BP817" s="11"/>
      <c r="BQ817" s="11"/>
      <c r="BR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1"/>
      <c r="BK818" s="11"/>
      <c r="BL818" s="11"/>
      <c r="BM818" s="11"/>
      <c r="BN818" s="11"/>
      <c r="BO818" s="11"/>
      <c r="BP818" s="11"/>
      <c r="BQ818" s="11"/>
      <c r="BR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1"/>
      <c r="BK819" s="11"/>
      <c r="BL819" s="11"/>
      <c r="BM819" s="11"/>
      <c r="BN819" s="11"/>
      <c r="BO819" s="11"/>
      <c r="BP819" s="11"/>
      <c r="BQ819" s="11"/>
      <c r="BR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1"/>
      <c r="BK820" s="11"/>
      <c r="BL820" s="11"/>
      <c r="BM820" s="11"/>
      <c r="BN820" s="11"/>
      <c r="BO820" s="11"/>
      <c r="BP820" s="11"/>
      <c r="BQ820" s="11"/>
      <c r="BR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1"/>
      <c r="BK821" s="11"/>
      <c r="BL821" s="11"/>
      <c r="BM821" s="11"/>
      <c r="BN821" s="11"/>
      <c r="BO821" s="11"/>
      <c r="BP821" s="11"/>
      <c r="BQ821" s="11"/>
      <c r="BR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1"/>
      <c r="BK822" s="11"/>
      <c r="BL822" s="11"/>
      <c r="BM822" s="11"/>
      <c r="BN822" s="11"/>
      <c r="BO822" s="11"/>
      <c r="BP822" s="11"/>
      <c r="BQ822" s="11"/>
      <c r="BR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1"/>
      <c r="BK823" s="11"/>
      <c r="BL823" s="11"/>
      <c r="BM823" s="11"/>
      <c r="BN823" s="11"/>
      <c r="BO823" s="11"/>
      <c r="BP823" s="11"/>
      <c r="BQ823" s="11"/>
      <c r="BR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1"/>
      <c r="BK824" s="11"/>
      <c r="BL824" s="11"/>
      <c r="BM824" s="11"/>
      <c r="BN824" s="11"/>
      <c r="BO824" s="11"/>
      <c r="BP824" s="11"/>
      <c r="BQ824" s="11"/>
      <c r="BR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1"/>
      <c r="BK825" s="11"/>
      <c r="BL825" s="11"/>
      <c r="BM825" s="11"/>
      <c r="BN825" s="11"/>
      <c r="BO825" s="11"/>
      <c r="BP825" s="11"/>
      <c r="BQ825" s="11"/>
      <c r="BR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1"/>
      <c r="BK826" s="11"/>
      <c r="BL826" s="11"/>
      <c r="BM826" s="11"/>
      <c r="BN826" s="11"/>
      <c r="BO826" s="11"/>
      <c r="BP826" s="11"/>
      <c r="BQ826" s="11"/>
      <c r="BR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1"/>
      <c r="BK827" s="11"/>
      <c r="BL827" s="11"/>
      <c r="BM827" s="11"/>
      <c r="BN827" s="11"/>
      <c r="BO827" s="11"/>
      <c r="BP827" s="11"/>
      <c r="BQ827" s="11"/>
      <c r="BR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1"/>
      <c r="BK828" s="11"/>
      <c r="BL828" s="11"/>
      <c r="BM828" s="11"/>
      <c r="BN828" s="11"/>
      <c r="BO828" s="11"/>
      <c r="BP828" s="11"/>
      <c r="BQ828" s="11"/>
      <c r="BR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1"/>
      <c r="BK829" s="11"/>
      <c r="BL829" s="11"/>
      <c r="BM829" s="11"/>
      <c r="BN829" s="11"/>
      <c r="BO829" s="11"/>
      <c r="BP829" s="11"/>
      <c r="BQ829" s="11"/>
      <c r="BR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1"/>
      <c r="BK830" s="11"/>
      <c r="BL830" s="11"/>
      <c r="BM830" s="11"/>
      <c r="BN830" s="11"/>
      <c r="BO830" s="11"/>
      <c r="BP830" s="11"/>
      <c r="BQ830" s="11"/>
      <c r="BR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1"/>
      <c r="BK831" s="11"/>
      <c r="BL831" s="11"/>
      <c r="BM831" s="11"/>
      <c r="BN831" s="11"/>
      <c r="BO831" s="11"/>
      <c r="BP831" s="11"/>
      <c r="BQ831" s="11"/>
      <c r="BR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1"/>
      <c r="BK832" s="11"/>
      <c r="BL832" s="11"/>
      <c r="BM832" s="11"/>
      <c r="BN832" s="11"/>
      <c r="BO832" s="11"/>
      <c r="BP832" s="11"/>
      <c r="BQ832" s="11"/>
      <c r="BR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1"/>
      <c r="BK833" s="11"/>
      <c r="BL833" s="11"/>
      <c r="BM833" s="11"/>
      <c r="BN833" s="11"/>
      <c r="BO833" s="11"/>
      <c r="BP833" s="11"/>
      <c r="BQ833" s="11"/>
      <c r="BR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1"/>
      <c r="BK834" s="11"/>
      <c r="BL834" s="11"/>
      <c r="BM834" s="11"/>
      <c r="BN834" s="11"/>
      <c r="BO834" s="11"/>
      <c r="BP834" s="11"/>
      <c r="BQ834" s="11"/>
      <c r="BR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1"/>
      <c r="BK835" s="11"/>
      <c r="BL835" s="11"/>
      <c r="BM835" s="11"/>
      <c r="BN835" s="11"/>
      <c r="BO835" s="11"/>
      <c r="BP835" s="11"/>
      <c r="BQ835" s="11"/>
      <c r="BR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1"/>
      <c r="BK836" s="11"/>
      <c r="BL836" s="11"/>
      <c r="BM836" s="11"/>
      <c r="BN836" s="11"/>
      <c r="BO836" s="11"/>
      <c r="BP836" s="11"/>
      <c r="BQ836" s="11"/>
      <c r="BR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1"/>
      <c r="BK837" s="11"/>
      <c r="BL837" s="11"/>
      <c r="BM837" s="11"/>
      <c r="BN837" s="11"/>
      <c r="BO837" s="11"/>
      <c r="BP837" s="11"/>
      <c r="BQ837" s="11"/>
      <c r="BR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1"/>
      <c r="BK838" s="11"/>
      <c r="BL838" s="11"/>
      <c r="BM838" s="11"/>
      <c r="BN838" s="11"/>
      <c r="BO838" s="11"/>
      <c r="BP838" s="11"/>
      <c r="BQ838" s="11"/>
      <c r="BR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1"/>
      <c r="BK839" s="11"/>
      <c r="BL839" s="11"/>
      <c r="BM839" s="11"/>
      <c r="BN839" s="11"/>
      <c r="BO839" s="11"/>
      <c r="BP839" s="11"/>
      <c r="BQ839" s="11"/>
      <c r="BR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1"/>
      <c r="BK840" s="11"/>
      <c r="BL840" s="11"/>
      <c r="BM840" s="11"/>
      <c r="BN840" s="11"/>
      <c r="BO840" s="11"/>
      <c r="BP840" s="11"/>
      <c r="BQ840" s="11"/>
      <c r="BR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1"/>
      <c r="BK841" s="11"/>
      <c r="BL841" s="11"/>
      <c r="BM841" s="11"/>
      <c r="BN841" s="11"/>
      <c r="BO841" s="11"/>
      <c r="BP841" s="11"/>
      <c r="BQ841" s="11"/>
      <c r="BR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1"/>
      <c r="BK842" s="11"/>
      <c r="BL842" s="11"/>
      <c r="BM842" s="11"/>
      <c r="BN842" s="11"/>
      <c r="BO842" s="11"/>
      <c r="BP842" s="11"/>
      <c r="BQ842" s="11"/>
      <c r="BR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1"/>
      <c r="BK843" s="11"/>
      <c r="BL843" s="11"/>
      <c r="BM843" s="11"/>
      <c r="BN843" s="11"/>
      <c r="BO843" s="11"/>
      <c r="BP843" s="11"/>
      <c r="BQ843" s="11"/>
      <c r="BR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1"/>
      <c r="BK844" s="11"/>
      <c r="BL844" s="11"/>
      <c r="BM844" s="11"/>
      <c r="BN844" s="11"/>
      <c r="BO844" s="11"/>
      <c r="BP844" s="11"/>
      <c r="BQ844" s="11"/>
      <c r="BR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1"/>
      <c r="BK845" s="11"/>
      <c r="BL845" s="11"/>
      <c r="BM845" s="11"/>
      <c r="BN845" s="11"/>
      <c r="BO845" s="11"/>
      <c r="BP845" s="11"/>
      <c r="BQ845" s="11"/>
      <c r="BR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1"/>
      <c r="BK846" s="11"/>
      <c r="BL846" s="11"/>
      <c r="BM846" s="11"/>
      <c r="BN846" s="11"/>
      <c r="BO846" s="11"/>
      <c r="BP846" s="11"/>
      <c r="BQ846" s="11"/>
      <c r="BR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1"/>
      <c r="BK847" s="11"/>
      <c r="BL847" s="11"/>
      <c r="BM847" s="11"/>
      <c r="BN847" s="11"/>
      <c r="BO847" s="11"/>
      <c r="BP847" s="11"/>
      <c r="BQ847" s="11"/>
      <c r="BR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1"/>
      <c r="BK848" s="11"/>
      <c r="BL848" s="11"/>
      <c r="BM848" s="11"/>
      <c r="BN848" s="11"/>
      <c r="BO848" s="11"/>
      <c r="BP848" s="11"/>
      <c r="BQ848" s="11"/>
      <c r="BR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1"/>
      <c r="BK849" s="11"/>
      <c r="BL849" s="11"/>
      <c r="BM849" s="11"/>
      <c r="BN849" s="11"/>
      <c r="BO849" s="11"/>
      <c r="BP849" s="11"/>
      <c r="BQ849" s="11"/>
      <c r="BR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1"/>
      <c r="BK850" s="11"/>
      <c r="BL850" s="11"/>
      <c r="BM850" s="11"/>
      <c r="BN850" s="11"/>
      <c r="BO850" s="11"/>
      <c r="BP850" s="11"/>
      <c r="BQ850" s="11"/>
      <c r="BR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1"/>
      <c r="BK851" s="11"/>
      <c r="BL851" s="11"/>
      <c r="BM851" s="11"/>
      <c r="BN851" s="11"/>
      <c r="BO851" s="11"/>
      <c r="BP851" s="11"/>
      <c r="BQ851" s="11"/>
      <c r="BR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1"/>
      <c r="BK852" s="11"/>
      <c r="BL852" s="11"/>
      <c r="BM852" s="11"/>
      <c r="BN852" s="11"/>
      <c r="BO852" s="11"/>
      <c r="BP852" s="11"/>
      <c r="BQ852" s="11"/>
      <c r="BR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1"/>
      <c r="BK853" s="11"/>
      <c r="BL853" s="11"/>
      <c r="BM853" s="11"/>
      <c r="BN853" s="11"/>
      <c r="BO853" s="11"/>
      <c r="BP853" s="11"/>
      <c r="BQ853" s="11"/>
      <c r="BR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1"/>
      <c r="BK854" s="11"/>
      <c r="BL854" s="11"/>
      <c r="BM854" s="11"/>
      <c r="BN854" s="11"/>
      <c r="BO854" s="11"/>
      <c r="BP854" s="11"/>
      <c r="BQ854" s="11"/>
      <c r="BR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1"/>
      <c r="BK855" s="11"/>
      <c r="BL855" s="11"/>
      <c r="BM855" s="11"/>
      <c r="BN855" s="11"/>
      <c r="BO855" s="11"/>
      <c r="BP855" s="11"/>
      <c r="BQ855" s="11"/>
      <c r="BR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1"/>
      <c r="BK856" s="11"/>
      <c r="BL856" s="11"/>
      <c r="BM856" s="11"/>
      <c r="BN856" s="11"/>
      <c r="BO856" s="11"/>
      <c r="BP856" s="11"/>
      <c r="BQ856" s="11"/>
      <c r="BR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1"/>
      <c r="BK857" s="11"/>
      <c r="BL857" s="11"/>
      <c r="BM857" s="11"/>
      <c r="BN857" s="11"/>
      <c r="BO857" s="11"/>
      <c r="BP857" s="11"/>
      <c r="BQ857" s="11"/>
      <c r="BR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1"/>
      <c r="BK858" s="11"/>
      <c r="BL858" s="11"/>
      <c r="BM858" s="11"/>
      <c r="BN858" s="11"/>
      <c r="BO858" s="11"/>
      <c r="BP858" s="11"/>
      <c r="BQ858" s="11"/>
      <c r="BR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1"/>
      <c r="BK859" s="11"/>
      <c r="BL859" s="11"/>
      <c r="BM859" s="11"/>
      <c r="BN859" s="11"/>
      <c r="BO859" s="11"/>
      <c r="BP859" s="11"/>
      <c r="BQ859" s="11"/>
      <c r="BR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1"/>
      <c r="BK860" s="11"/>
      <c r="BL860" s="11"/>
      <c r="BM860" s="11"/>
      <c r="BN860" s="11"/>
      <c r="BO860" s="11"/>
      <c r="BP860" s="11"/>
      <c r="BQ860" s="11"/>
      <c r="BR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1"/>
      <c r="BK861" s="11"/>
      <c r="BL861" s="11"/>
      <c r="BM861" s="11"/>
      <c r="BN861" s="11"/>
      <c r="BO861" s="11"/>
      <c r="BP861" s="11"/>
      <c r="BQ861" s="11"/>
      <c r="BR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1"/>
      <c r="BK862" s="11"/>
      <c r="BL862" s="11"/>
      <c r="BM862" s="11"/>
      <c r="BN862" s="11"/>
      <c r="BO862" s="11"/>
      <c r="BP862" s="11"/>
      <c r="BQ862" s="11"/>
      <c r="BR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1"/>
      <c r="BK863" s="11"/>
      <c r="BL863" s="11"/>
      <c r="BM863" s="11"/>
      <c r="BN863" s="11"/>
      <c r="BO863" s="11"/>
      <c r="BP863" s="11"/>
      <c r="BQ863" s="11"/>
      <c r="BR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1"/>
      <c r="BK864" s="11"/>
      <c r="BL864" s="11"/>
      <c r="BM864" s="11"/>
      <c r="BN864" s="11"/>
      <c r="BO864" s="11"/>
      <c r="BP864" s="11"/>
      <c r="BQ864" s="11"/>
      <c r="BR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1"/>
      <c r="BK865" s="11"/>
      <c r="BL865" s="11"/>
      <c r="BM865" s="11"/>
      <c r="BN865" s="11"/>
      <c r="BO865" s="11"/>
      <c r="BP865" s="11"/>
      <c r="BQ865" s="11"/>
      <c r="BR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1"/>
      <c r="BK866" s="11"/>
      <c r="BL866" s="11"/>
      <c r="BM866" s="11"/>
      <c r="BN866" s="11"/>
      <c r="BO866" s="11"/>
      <c r="BP866" s="11"/>
      <c r="BQ866" s="11"/>
      <c r="BR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1"/>
      <c r="BK867" s="11"/>
      <c r="BL867" s="11"/>
      <c r="BM867" s="11"/>
      <c r="BN867" s="11"/>
      <c r="BO867" s="11"/>
      <c r="BP867" s="11"/>
      <c r="BQ867" s="11"/>
      <c r="BR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1"/>
      <c r="BK868" s="11"/>
      <c r="BL868" s="11"/>
      <c r="BM868" s="11"/>
      <c r="BN868" s="11"/>
      <c r="BO868" s="11"/>
      <c r="BP868" s="11"/>
      <c r="BQ868" s="11"/>
      <c r="BR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1"/>
      <c r="BK869" s="11"/>
      <c r="BL869" s="11"/>
      <c r="BM869" s="11"/>
      <c r="BN869" s="11"/>
      <c r="BO869" s="11"/>
      <c r="BP869" s="11"/>
      <c r="BQ869" s="11"/>
      <c r="BR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1"/>
      <c r="BK870" s="11"/>
      <c r="BL870" s="11"/>
      <c r="BM870" s="11"/>
      <c r="BN870" s="11"/>
      <c r="BO870" s="11"/>
      <c r="BP870" s="11"/>
      <c r="BQ870" s="11"/>
      <c r="BR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1"/>
      <c r="BK871" s="11"/>
      <c r="BL871" s="11"/>
      <c r="BM871" s="11"/>
      <c r="BN871" s="11"/>
      <c r="BO871" s="11"/>
      <c r="BP871" s="11"/>
      <c r="BQ871" s="11"/>
      <c r="BR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1"/>
      <c r="BK872" s="11"/>
      <c r="BL872" s="11"/>
      <c r="BM872" s="11"/>
      <c r="BN872" s="11"/>
      <c r="BO872" s="11"/>
      <c r="BP872" s="11"/>
      <c r="BQ872" s="11"/>
      <c r="BR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1"/>
      <c r="BK873" s="11"/>
      <c r="BL873" s="11"/>
      <c r="BM873" s="11"/>
      <c r="BN873" s="11"/>
      <c r="BO873" s="11"/>
      <c r="BP873" s="11"/>
      <c r="BQ873" s="11"/>
      <c r="BR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1"/>
      <c r="BK874" s="11"/>
      <c r="BL874" s="11"/>
      <c r="BM874" s="11"/>
      <c r="BN874" s="11"/>
      <c r="BO874" s="11"/>
      <c r="BP874" s="11"/>
      <c r="BQ874" s="11"/>
      <c r="BR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1"/>
      <c r="BK875" s="11"/>
      <c r="BL875" s="11"/>
      <c r="BM875" s="11"/>
      <c r="BN875" s="11"/>
      <c r="BO875" s="11"/>
      <c r="BP875" s="11"/>
      <c r="BQ875" s="11"/>
      <c r="BR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1"/>
      <c r="BK876" s="11"/>
      <c r="BL876" s="11"/>
      <c r="BM876" s="11"/>
      <c r="BN876" s="11"/>
      <c r="BO876" s="11"/>
      <c r="BP876" s="11"/>
      <c r="BQ876" s="11"/>
      <c r="BR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1"/>
      <c r="BK877" s="11"/>
      <c r="BL877" s="11"/>
      <c r="BM877" s="11"/>
      <c r="BN877" s="11"/>
      <c r="BO877" s="11"/>
      <c r="BP877" s="11"/>
      <c r="BQ877" s="11"/>
      <c r="BR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1"/>
      <c r="BK878" s="11"/>
      <c r="BL878" s="11"/>
      <c r="BM878" s="11"/>
      <c r="BN878" s="11"/>
      <c r="BO878" s="11"/>
      <c r="BP878" s="11"/>
      <c r="BQ878" s="11"/>
      <c r="BR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1"/>
      <c r="BK879" s="11"/>
      <c r="BL879" s="11"/>
      <c r="BM879" s="11"/>
      <c r="BN879" s="11"/>
      <c r="BO879" s="11"/>
      <c r="BP879" s="11"/>
      <c r="BQ879" s="11"/>
      <c r="BR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1"/>
      <c r="BK880" s="11"/>
      <c r="BL880" s="11"/>
      <c r="BM880" s="11"/>
      <c r="BN880" s="11"/>
      <c r="BO880" s="11"/>
      <c r="BP880" s="11"/>
      <c r="BQ880" s="11"/>
      <c r="BR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1"/>
      <c r="BK881" s="11"/>
      <c r="BL881" s="11"/>
      <c r="BM881" s="11"/>
      <c r="BN881" s="11"/>
      <c r="BO881" s="11"/>
      <c r="BP881" s="11"/>
      <c r="BQ881" s="11"/>
      <c r="BR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1"/>
      <c r="BK882" s="11"/>
      <c r="BL882" s="11"/>
      <c r="BM882" s="11"/>
      <c r="BN882" s="11"/>
      <c r="BO882" s="11"/>
      <c r="BP882" s="11"/>
      <c r="BQ882" s="11"/>
      <c r="BR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1"/>
      <c r="BK883" s="11"/>
      <c r="BL883" s="11"/>
      <c r="BM883" s="11"/>
      <c r="BN883" s="11"/>
      <c r="BO883" s="11"/>
      <c r="BP883" s="11"/>
      <c r="BQ883" s="11"/>
      <c r="BR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1"/>
      <c r="BK884" s="11"/>
      <c r="BL884" s="11"/>
      <c r="BM884" s="11"/>
      <c r="BN884" s="11"/>
      <c r="BO884" s="11"/>
      <c r="BP884" s="11"/>
      <c r="BQ884" s="11"/>
      <c r="BR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1"/>
      <c r="BK885" s="11"/>
      <c r="BL885" s="11"/>
      <c r="BM885" s="11"/>
      <c r="BN885" s="11"/>
      <c r="BO885" s="11"/>
      <c r="BP885" s="11"/>
      <c r="BQ885" s="11"/>
      <c r="BR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1"/>
      <c r="BK886" s="11"/>
      <c r="BL886" s="11"/>
      <c r="BM886" s="11"/>
      <c r="BN886" s="11"/>
      <c r="BO886" s="11"/>
      <c r="BP886" s="11"/>
      <c r="BQ886" s="11"/>
      <c r="BR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1"/>
      <c r="BK887" s="11"/>
      <c r="BL887" s="11"/>
      <c r="BM887" s="11"/>
      <c r="BN887" s="11"/>
      <c r="BO887" s="11"/>
      <c r="BP887" s="11"/>
      <c r="BQ887" s="11"/>
      <c r="BR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1"/>
      <c r="BK888" s="11"/>
      <c r="BL888" s="11"/>
      <c r="BM888" s="11"/>
      <c r="BN888" s="11"/>
      <c r="BO888" s="11"/>
      <c r="BP888" s="11"/>
      <c r="BQ888" s="11"/>
      <c r="BR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1"/>
      <c r="BK889" s="11"/>
      <c r="BL889" s="11"/>
      <c r="BM889" s="11"/>
      <c r="BN889" s="11"/>
      <c r="BO889" s="11"/>
      <c r="BP889" s="11"/>
      <c r="BQ889" s="11"/>
      <c r="BR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1"/>
      <c r="BK890" s="11"/>
      <c r="BL890" s="11"/>
      <c r="BM890" s="11"/>
      <c r="BN890" s="11"/>
      <c r="BO890" s="11"/>
      <c r="BP890" s="11"/>
      <c r="BQ890" s="11"/>
      <c r="BR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1"/>
      <c r="BK891" s="11"/>
      <c r="BL891" s="11"/>
      <c r="BM891" s="11"/>
      <c r="BN891" s="11"/>
      <c r="BO891" s="11"/>
      <c r="BP891" s="11"/>
      <c r="BQ891" s="11"/>
      <c r="BR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1"/>
      <c r="BK892" s="11"/>
      <c r="BL892" s="11"/>
      <c r="BM892" s="11"/>
      <c r="BN892" s="11"/>
      <c r="BO892" s="11"/>
      <c r="BP892" s="11"/>
      <c r="BQ892" s="11"/>
      <c r="BR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1"/>
      <c r="BK893" s="11"/>
      <c r="BL893" s="11"/>
      <c r="BM893" s="11"/>
      <c r="BN893" s="11"/>
      <c r="BO893" s="11"/>
      <c r="BP893" s="11"/>
      <c r="BQ893" s="11"/>
      <c r="BR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1"/>
      <c r="BK894" s="11"/>
      <c r="BL894" s="11"/>
      <c r="BM894" s="11"/>
      <c r="BN894" s="11"/>
      <c r="BO894" s="11"/>
      <c r="BP894" s="11"/>
      <c r="BQ894" s="11"/>
      <c r="BR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1"/>
      <c r="BK895" s="11"/>
      <c r="BL895" s="11"/>
      <c r="BM895" s="11"/>
      <c r="BN895" s="11"/>
      <c r="BO895" s="11"/>
      <c r="BP895" s="11"/>
      <c r="BQ895" s="11"/>
      <c r="BR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1"/>
      <c r="BK896" s="11"/>
      <c r="BL896" s="11"/>
      <c r="BM896" s="11"/>
      <c r="BN896" s="11"/>
      <c r="BO896" s="11"/>
      <c r="BP896" s="11"/>
      <c r="BQ896" s="11"/>
      <c r="BR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1"/>
      <c r="BK897" s="11"/>
      <c r="BL897" s="11"/>
      <c r="BM897" s="11"/>
      <c r="BN897" s="11"/>
      <c r="BO897" s="11"/>
      <c r="BP897" s="11"/>
      <c r="BQ897" s="11"/>
      <c r="BR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1"/>
      <c r="BK898" s="11"/>
      <c r="BL898" s="11"/>
      <c r="BM898" s="11"/>
      <c r="BN898" s="11"/>
      <c r="BO898" s="11"/>
      <c r="BP898" s="11"/>
      <c r="BQ898" s="11"/>
      <c r="BR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1"/>
      <c r="BK899" s="11"/>
      <c r="BL899" s="11"/>
      <c r="BM899" s="11"/>
      <c r="BN899" s="11"/>
      <c r="BO899" s="11"/>
      <c r="BP899" s="11"/>
      <c r="BQ899" s="11"/>
      <c r="BR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1"/>
      <c r="BK900" s="11"/>
      <c r="BL900" s="11"/>
      <c r="BM900" s="11"/>
      <c r="BN900" s="11"/>
      <c r="BO900" s="11"/>
      <c r="BP900" s="11"/>
      <c r="BQ900" s="11"/>
      <c r="BR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1"/>
      <c r="BK901" s="11"/>
      <c r="BL901" s="11"/>
      <c r="BM901" s="11"/>
      <c r="BN901" s="11"/>
      <c r="BO901" s="11"/>
      <c r="BP901" s="11"/>
      <c r="BQ901" s="11"/>
      <c r="BR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1"/>
      <c r="BK902" s="11"/>
      <c r="BL902" s="11"/>
      <c r="BM902" s="11"/>
      <c r="BN902" s="11"/>
      <c r="BO902" s="11"/>
      <c r="BP902" s="11"/>
      <c r="BQ902" s="11"/>
      <c r="BR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1"/>
      <c r="BK903" s="11"/>
      <c r="BL903" s="11"/>
      <c r="BM903" s="11"/>
      <c r="BN903" s="11"/>
      <c r="BO903" s="11"/>
      <c r="BP903" s="11"/>
      <c r="BQ903" s="11"/>
      <c r="BR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1"/>
      <c r="BK904" s="11"/>
      <c r="BL904" s="11"/>
      <c r="BM904" s="11"/>
      <c r="BN904" s="11"/>
      <c r="BO904" s="11"/>
      <c r="BP904" s="11"/>
      <c r="BQ904" s="11"/>
      <c r="BR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1"/>
      <c r="BK905" s="11"/>
      <c r="BL905" s="11"/>
      <c r="BM905" s="11"/>
      <c r="BN905" s="11"/>
      <c r="BO905" s="11"/>
      <c r="BP905" s="11"/>
      <c r="BQ905" s="11"/>
      <c r="BR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1"/>
      <c r="BK906" s="11"/>
      <c r="BL906" s="11"/>
      <c r="BM906" s="11"/>
      <c r="BN906" s="11"/>
      <c r="BO906" s="11"/>
      <c r="BP906" s="11"/>
      <c r="BQ906" s="11"/>
      <c r="BR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1"/>
      <c r="BK907" s="11"/>
      <c r="BL907" s="11"/>
      <c r="BM907" s="11"/>
      <c r="BN907" s="11"/>
      <c r="BO907" s="11"/>
      <c r="BP907" s="11"/>
      <c r="BQ907" s="11"/>
      <c r="BR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1"/>
      <c r="BK908" s="11"/>
      <c r="BL908" s="11"/>
      <c r="BM908" s="11"/>
      <c r="BN908" s="11"/>
      <c r="BO908" s="11"/>
      <c r="BP908" s="11"/>
      <c r="BQ908" s="11"/>
      <c r="BR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1"/>
      <c r="BK909" s="11"/>
      <c r="BL909" s="11"/>
      <c r="BM909" s="11"/>
      <c r="BN909" s="11"/>
      <c r="BO909" s="11"/>
      <c r="BP909" s="11"/>
      <c r="BQ909" s="11"/>
      <c r="BR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1"/>
      <c r="BK910" s="11"/>
      <c r="BL910" s="11"/>
      <c r="BM910" s="11"/>
      <c r="BN910" s="11"/>
      <c r="BO910" s="11"/>
      <c r="BP910" s="11"/>
      <c r="BQ910" s="11"/>
      <c r="BR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1"/>
      <c r="BK911" s="11"/>
      <c r="BL911" s="11"/>
      <c r="BM911" s="11"/>
      <c r="BN911" s="11"/>
      <c r="BO911" s="11"/>
      <c r="BP911" s="11"/>
      <c r="BQ911" s="11"/>
      <c r="BR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1"/>
      <c r="BK912" s="11"/>
      <c r="BL912" s="11"/>
      <c r="BM912" s="11"/>
      <c r="BN912" s="11"/>
      <c r="BO912" s="11"/>
      <c r="BP912" s="11"/>
      <c r="BQ912" s="11"/>
      <c r="BR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1"/>
      <c r="BK913" s="11"/>
      <c r="BL913" s="11"/>
      <c r="BM913" s="11"/>
      <c r="BN913" s="11"/>
      <c r="BO913" s="11"/>
      <c r="BP913" s="11"/>
      <c r="BQ913" s="11"/>
      <c r="BR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1"/>
      <c r="BK914" s="11"/>
      <c r="BL914" s="11"/>
      <c r="BM914" s="11"/>
      <c r="BN914" s="11"/>
      <c r="BO914" s="11"/>
      <c r="BP914" s="11"/>
      <c r="BQ914" s="11"/>
      <c r="BR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1"/>
      <c r="BK915" s="11"/>
      <c r="BL915" s="11"/>
      <c r="BM915" s="11"/>
      <c r="BN915" s="11"/>
      <c r="BO915" s="11"/>
      <c r="BP915" s="11"/>
      <c r="BQ915" s="11"/>
      <c r="BR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1"/>
      <c r="BK916" s="11"/>
      <c r="BL916" s="11"/>
      <c r="BM916" s="11"/>
      <c r="BN916" s="11"/>
      <c r="BO916" s="11"/>
      <c r="BP916" s="11"/>
      <c r="BQ916" s="11"/>
      <c r="BR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1"/>
      <c r="BK917" s="11"/>
      <c r="BL917" s="11"/>
      <c r="BM917" s="11"/>
      <c r="BN917" s="11"/>
      <c r="BO917" s="11"/>
      <c r="BP917" s="11"/>
      <c r="BQ917" s="11"/>
      <c r="BR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1"/>
      <c r="BK918" s="11"/>
      <c r="BL918" s="11"/>
      <c r="BM918" s="11"/>
      <c r="BN918" s="11"/>
      <c r="BO918" s="11"/>
      <c r="BP918" s="11"/>
      <c r="BQ918" s="11"/>
      <c r="BR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1"/>
      <c r="BK919" s="11"/>
      <c r="BL919" s="11"/>
      <c r="BM919" s="11"/>
      <c r="BN919" s="11"/>
      <c r="BO919" s="11"/>
      <c r="BP919" s="11"/>
      <c r="BQ919" s="11"/>
      <c r="BR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1"/>
      <c r="BK920" s="11"/>
      <c r="BL920" s="11"/>
      <c r="BM920" s="11"/>
      <c r="BN920" s="11"/>
      <c r="BO920" s="11"/>
      <c r="BP920" s="11"/>
      <c r="BQ920" s="11"/>
      <c r="BR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1"/>
      <c r="BK921" s="11"/>
      <c r="BL921" s="11"/>
      <c r="BM921" s="11"/>
      <c r="BN921" s="11"/>
      <c r="BO921" s="11"/>
      <c r="BP921" s="11"/>
      <c r="BQ921" s="11"/>
      <c r="BR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1"/>
      <c r="BK922" s="11"/>
      <c r="BL922" s="11"/>
      <c r="BM922" s="11"/>
      <c r="BN922" s="11"/>
      <c r="BO922" s="11"/>
      <c r="BP922" s="11"/>
      <c r="BQ922" s="11"/>
      <c r="BR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1"/>
      <c r="BK923" s="11"/>
      <c r="BL923" s="11"/>
      <c r="BM923" s="11"/>
      <c r="BN923" s="11"/>
      <c r="BO923" s="11"/>
      <c r="BP923" s="11"/>
      <c r="BQ923" s="11"/>
      <c r="BR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1"/>
      <c r="BK924" s="11"/>
      <c r="BL924" s="11"/>
      <c r="BM924" s="11"/>
      <c r="BN924" s="11"/>
      <c r="BO924" s="11"/>
      <c r="BP924" s="11"/>
      <c r="BQ924" s="11"/>
      <c r="BR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1"/>
      <c r="BK925" s="11"/>
      <c r="BL925" s="11"/>
      <c r="BM925" s="11"/>
      <c r="BN925" s="11"/>
      <c r="BO925" s="11"/>
      <c r="BP925" s="11"/>
      <c r="BQ925" s="11"/>
      <c r="BR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1"/>
      <c r="BK926" s="11"/>
      <c r="BL926" s="11"/>
      <c r="BM926" s="11"/>
      <c r="BN926" s="11"/>
      <c r="BO926" s="11"/>
      <c r="BP926" s="11"/>
      <c r="BQ926" s="11"/>
      <c r="BR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1"/>
      <c r="BK927" s="11"/>
      <c r="BL927" s="11"/>
      <c r="BM927" s="11"/>
      <c r="BN927" s="11"/>
      <c r="BO927" s="11"/>
      <c r="BP927" s="11"/>
      <c r="BQ927" s="11"/>
      <c r="BR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1"/>
      <c r="BK928" s="11"/>
      <c r="BL928" s="11"/>
      <c r="BM928" s="11"/>
      <c r="BN928" s="11"/>
      <c r="BO928" s="11"/>
      <c r="BP928" s="11"/>
      <c r="BQ928" s="11"/>
      <c r="BR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1"/>
      <c r="BK929" s="11"/>
      <c r="BL929" s="11"/>
      <c r="BM929" s="11"/>
      <c r="BN929" s="11"/>
      <c r="BO929" s="11"/>
      <c r="BP929" s="11"/>
      <c r="BQ929" s="11"/>
      <c r="BR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1"/>
      <c r="BK930" s="11"/>
      <c r="BL930" s="11"/>
      <c r="BM930" s="11"/>
      <c r="BN930" s="11"/>
      <c r="BO930" s="11"/>
      <c r="BP930" s="11"/>
      <c r="BQ930" s="11"/>
      <c r="BR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1"/>
      <c r="BK931" s="11"/>
      <c r="BL931" s="11"/>
      <c r="BM931" s="11"/>
      <c r="BN931" s="11"/>
      <c r="BO931" s="11"/>
      <c r="BP931" s="11"/>
      <c r="BQ931" s="11"/>
      <c r="BR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1"/>
      <c r="BK932" s="11"/>
      <c r="BL932" s="11"/>
      <c r="BM932" s="11"/>
      <c r="BN932" s="11"/>
      <c r="BO932" s="11"/>
      <c r="BP932" s="11"/>
      <c r="BQ932" s="11"/>
      <c r="BR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1"/>
      <c r="BK933" s="11"/>
      <c r="BL933" s="11"/>
      <c r="BM933" s="11"/>
      <c r="BN933" s="11"/>
      <c r="BO933" s="11"/>
      <c r="BP933" s="11"/>
      <c r="BQ933" s="11"/>
      <c r="BR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1"/>
      <c r="BK934" s="11"/>
      <c r="BL934" s="11"/>
      <c r="BM934" s="11"/>
      <c r="BN934" s="11"/>
      <c r="BO934" s="11"/>
      <c r="BP934" s="11"/>
      <c r="BQ934" s="11"/>
      <c r="BR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1"/>
      <c r="BK935" s="11"/>
      <c r="BL935" s="11"/>
      <c r="BM935" s="11"/>
      <c r="BN935" s="11"/>
      <c r="BO935" s="11"/>
      <c r="BP935" s="11"/>
      <c r="BQ935" s="11"/>
      <c r="BR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1"/>
      <c r="BK936" s="11"/>
      <c r="BL936" s="11"/>
      <c r="BM936" s="11"/>
      <c r="BN936" s="11"/>
      <c r="BO936" s="11"/>
      <c r="BP936" s="11"/>
      <c r="BQ936" s="11"/>
      <c r="BR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1"/>
      <c r="BK937" s="11"/>
      <c r="BL937" s="11"/>
      <c r="BM937" s="11"/>
      <c r="BN937" s="11"/>
      <c r="BO937" s="11"/>
      <c r="BP937" s="11"/>
      <c r="BQ937" s="11"/>
      <c r="BR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1"/>
      <c r="BK938" s="11"/>
      <c r="BL938" s="11"/>
      <c r="BM938" s="11"/>
      <c r="BN938" s="11"/>
      <c r="BO938" s="11"/>
      <c r="BP938" s="11"/>
      <c r="BQ938" s="11"/>
      <c r="BR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1"/>
      <c r="BK939" s="11"/>
      <c r="BL939" s="11"/>
      <c r="BM939" s="11"/>
      <c r="BN939" s="11"/>
      <c r="BO939" s="11"/>
      <c r="BP939" s="11"/>
      <c r="BQ939" s="11"/>
      <c r="BR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1"/>
      <c r="BK940" s="11"/>
      <c r="BL940" s="11"/>
      <c r="BM940" s="11"/>
      <c r="BN940" s="11"/>
      <c r="BO940" s="11"/>
      <c r="BP940" s="11"/>
      <c r="BQ940" s="11"/>
      <c r="BR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1"/>
      <c r="BK941" s="11"/>
      <c r="BL941" s="11"/>
      <c r="BM941" s="11"/>
      <c r="BN941" s="11"/>
      <c r="BO941" s="11"/>
      <c r="BP941" s="11"/>
      <c r="BQ941" s="11"/>
      <c r="BR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1"/>
      <c r="BK942" s="11"/>
      <c r="BL942" s="11"/>
      <c r="BM942" s="11"/>
      <c r="BN942" s="11"/>
      <c r="BO942" s="11"/>
      <c r="BP942" s="11"/>
      <c r="BQ942" s="11"/>
      <c r="BR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1"/>
      <c r="BK943" s="11"/>
      <c r="BL943" s="11"/>
      <c r="BM943" s="11"/>
      <c r="BN943" s="11"/>
      <c r="BO943" s="11"/>
      <c r="BP943" s="11"/>
      <c r="BQ943" s="11"/>
      <c r="BR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1"/>
      <c r="BK944" s="11"/>
      <c r="BL944" s="11"/>
      <c r="BM944" s="11"/>
      <c r="BN944" s="11"/>
      <c r="BO944" s="11"/>
      <c r="BP944" s="11"/>
      <c r="BQ944" s="11"/>
      <c r="BR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1"/>
      <c r="BK945" s="11"/>
      <c r="BL945" s="11"/>
      <c r="BM945" s="11"/>
      <c r="BN945" s="11"/>
      <c r="BO945" s="11"/>
      <c r="BP945" s="11"/>
      <c r="BQ945" s="11"/>
      <c r="BR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1"/>
      <c r="BK946" s="11"/>
      <c r="BL946" s="11"/>
      <c r="BM946" s="11"/>
      <c r="BN946" s="11"/>
      <c r="BO946" s="11"/>
      <c r="BP946" s="11"/>
      <c r="BQ946" s="11"/>
      <c r="BR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1"/>
      <c r="BK947" s="11"/>
      <c r="BL947" s="11"/>
      <c r="BM947" s="11"/>
      <c r="BN947" s="11"/>
      <c r="BO947" s="11"/>
      <c r="BP947" s="11"/>
      <c r="BQ947" s="11"/>
      <c r="BR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1"/>
      <c r="BK948" s="11"/>
      <c r="BL948" s="11"/>
      <c r="BM948" s="11"/>
      <c r="BN948" s="11"/>
      <c r="BO948" s="11"/>
      <c r="BP948" s="11"/>
      <c r="BQ948" s="11"/>
      <c r="BR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1"/>
      <c r="BK949" s="11"/>
      <c r="BL949" s="11"/>
      <c r="BM949" s="11"/>
      <c r="BN949" s="11"/>
      <c r="BO949" s="11"/>
      <c r="BP949" s="11"/>
      <c r="BQ949" s="11"/>
      <c r="BR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1"/>
      <c r="BK950" s="11"/>
      <c r="BL950" s="11"/>
      <c r="BM950" s="11"/>
      <c r="BN950" s="11"/>
      <c r="BO950" s="11"/>
      <c r="BP950" s="11"/>
      <c r="BQ950" s="11"/>
      <c r="BR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1"/>
      <c r="BK951" s="11"/>
      <c r="BL951" s="11"/>
      <c r="BM951" s="11"/>
      <c r="BN951" s="11"/>
      <c r="BO951" s="11"/>
      <c r="BP951" s="11"/>
      <c r="BQ951" s="11"/>
      <c r="BR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1"/>
      <c r="BK952" s="11"/>
      <c r="BL952" s="11"/>
      <c r="BM952" s="11"/>
      <c r="BN952" s="11"/>
      <c r="BO952" s="11"/>
      <c r="BP952" s="11"/>
      <c r="BQ952" s="11"/>
      <c r="BR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1"/>
      <c r="BK953" s="11"/>
      <c r="BL953" s="11"/>
      <c r="BM953" s="11"/>
      <c r="BN953" s="11"/>
      <c r="BO953" s="11"/>
      <c r="BP953" s="11"/>
      <c r="BQ953" s="11"/>
      <c r="BR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1"/>
      <c r="BK954" s="11"/>
      <c r="BL954" s="11"/>
      <c r="BM954" s="11"/>
      <c r="BN954" s="11"/>
      <c r="BO954" s="11"/>
      <c r="BP954" s="11"/>
      <c r="BQ954" s="11"/>
      <c r="BR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1"/>
      <c r="BK955" s="11"/>
      <c r="BL955" s="11"/>
      <c r="BM955" s="11"/>
      <c r="BN955" s="11"/>
      <c r="BO955" s="11"/>
      <c r="BP955" s="11"/>
      <c r="BQ955" s="11"/>
      <c r="BR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1"/>
      <c r="BK956" s="11"/>
      <c r="BL956" s="11"/>
      <c r="BM956" s="11"/>
      <c r="BN956" s="11"/>
      <c r="BO956" s="11"/>
      <c r="BP956" s="11"/>
      <c r="BQ956" s="11"/>
      <c r="BR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1"/>
      <c r="BK957" s="11"/>
      <c r="BL957" s="11"/>
      <c r="BM957" s="11"/>
      <c r="BN957" s="11"/>
      <c r="BO957" s="11"/>
      <c r="BP957" s="11"/>
      <c r="BQ957" s="11"/>
      <c r="BR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1"/>
      <c r="BK958" s="11"/>
      <c r="BL958" s="11"/>
      <c r="BM958" s="11"/>
      <c r="BN958" s="11"/>
      <c r="BO958" s="11"/>
      <c r="BP958" s="11"/>
      <c r="BQ958" s="11"/>
      <c r="BR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1"/>
      <c r="BK959" s="11"/>
      <c r="BL959" s="11"/>
      <c r="BM959" s="11"/>
      <c r="BN959" s="11"/>
      <c r="BO959" s="11"/>
      <c r="BP959" s="11"/>
      <c r="BQ959" s="11"/>
      <c r="BR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1"/>
      <c r="BK960" s="11"/>
      <c r="BL960" s="11"/>
      <c r="BM960" s="11"/>
      <c r="BN960" s="11"/>
      <c r="BO960" s="11"/>
      <c r="BP960" s="11"/>
      <c r="BQ960" s="11"/>
      <c r="BR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1"/>
      <c r="BK961" s="11"/>
      <c r="BL961" s="11"/>
      <c r="BM961" s="11"/>
      <c r="BN961" s="11"/>
      <c r="BO961" s="11"/>
      <c r="BP961" s="11"/>
      <c r="BQ961" s="11"/>
      <c r="BR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1"/>
      <c r="BK962" s="11"/>
      <c r="BL962" s="11"/>
      <c r="BM962" s="11"/>
      <c r="BN962" s="11"/>
      <c r="BO962" s="11"/>
      <c r="BP962" s="11"/>
      <c r="BQ962" s="11"/>
      <c r="BR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1"/>
      <c r="BK963" s="11"/>
      <c r="BL963" s="11"/>
      <c r="BM963" s="11"/>
      <c r="BN963" s="11"/>
      <c r="BO963" s="11"/>
      <c r="BP963" s="11"/>
      <c r="BQ963" s="11"/>
      <c r="BR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1"/>
      <c r="BK964" s="11"/>
      <c r="BL964" s="11"/>
      <c r="BM964" s="11"/>
      <c r="BN964" s="11"/>
      <c r="BO964" s="11"/>
      <c r="BP964" s="11"/>
      <c r="BQ964" s="11"/>
      <c r="BR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1"/>
      <c r="BK965" s="11"/>
      <c r="BL965" s="11"/>
      <c r="BM965" s="11"/>
      <c r="BN965" s="11"/>
      <c r="BO965" s="11"/>
      <c r="BP965" s="11"/>
      <c r="BQ965" s="11"/>
      <c r="BR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1"/>
      <c r="BK966" s="11"/>
      <c r="BL966" s="11"/>
      <c r="BM966" s="11"/>
      <c r="BN966" s="11"/>
      <c r="BO966" s="11"/>
      <c r="BP966" s="11"/>
      <c r="BQ966" s="11"/>
      <c r="BR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1"/>
      <c r="BK967" s="11"/>
      <c r="BL967" s="11"/>
      <c r="BM967" s="11"/>
      <c r="BN967" s="11"/>
      <c r="BO967" s="11"/>
      <c r="BP967" s="11"/>
      <c r="BQ967" s="11"/>
      <c r="BR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1"/>
      <c r="BK968" s="11"/>
      <c r="BL968" s="11"/>
      <c r="BM968" s="11"/>
      <c r="BN968" s="11"/>
      <c r="BO968" s="11"/>
      <c r="BP968" s="11"/>
      <c r="BQ968" s="11"/>
      <c r="BR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1"/>
      <c r="BK969" s="11"/>
      <c r="BL969" s="11"/>
      <c r="BM969" s="11"/>
      <c r="BN969" s="11"/>
      <c r="BO969" s="11"/>
      <c r="BP969" s="11"/>
      <c r="BQ969" s="11"/>
      <c r="BR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1"/>
      <c r="BK970" s="11"/>
      <c r="BL970" s="11"/>
      <c r="BM970" s="11"/>
      <c r="BN970" s="11"/>
      <c r="BO970" s="11"/>
      <c r="BP970" s="11"/>
      <c r="BQ970" s="11"/>
      <c r="BR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1"/>
      <c r="BK971" s="11"/>
      <c r="BL971" s="11"/>
      <c r="BM971" s="11"/>
      <c r="BN971" s="11"/>
      <c r="BO971" s="11"/>
      <c r="BP971" s="11"/>
      <c r="BQ971" s="11"/>
      <c r="BR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1"/>
      <c r="BK972" s="11"/>
      <c r="BL972" s="11"/>
      <c r="BM972" s="11"/>
      <c r="BN972" s="11"/>
      <c r="BO972" s="11"/>
      <c r="BP972" s="11"/>
      <c r="BQ972" s="11"/>
      <c r="BR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1"/>
      <c r="BK973" s="11"/>
      <c r="BL973" s="11"/>
      <c r="BM973" s="11"/>
      <c r="BN973" s="11"/>
      <c r="BO973" s="11"/>
      <c r="BP973" s="11"/>
      <c r="BQ973" s="11"/>
      <c r="BR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1"/>
      <c r="BK974" s="11"/>
      <c r="BL974" s="11"/>
      <c r="BM974" s="11"/>
      <c r="BN974" s="11"/>
      <c r="BO974" s="11"/>
      <c r="BP974" s="11"/>
      <c r="BQ974" s="11"/>
      <c r="BR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1"/>
      <c r="BK975" s="11"/>
      <c r="BL975" s="11"/>
      <c r="BM975" s="11"/>
      <c r="BN975" s="11"/>
      <c r="BO975" s="11"/>
      <c r="BP975" s="11"/>
      <c r="BQ975" s="11"/>
      <c r="BR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1"/>
      <c r="BK976" s="11"/>
      <c r="BL976" s="11"/>
      <c r="BM976" s="11"/>
      <c r="BN976" s="11"/>
      <c r="BO976" s="11"/>
      <c r="BP976" s="11"/>
      <c r="BQ976" s="11"/>
      <c r="BR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1"/>
      <c r="BK977" s="11"/>
      <c r="BL977" s="11"/>
      <c r="BM977" s="11"/>
      <c r="BN977" s="11"/>
      <c r="BO977" s="11"/>
      <c r="BP977" s="11"/>
      <c r="BQ977" s="11"/>
      <c r="BR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1"/>
      <c r="BK978" s="11"/>
      <c r="BL978" s="11"/>
      <c r="BM978" s="11"/>
      <c r="BN978" s="11"/>
      <c r="BO978" s="11"/>
      <c r="BP978" s="11"/>
      <c r="BQ978" s="11"/>
      <c r="BR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1"/>
      <c r="BK979" s="11"/>
      <c r="BL979" s="11"/>
      <c r="BM979" s="11"/>
      <c r="BN979" s="11"/>
      <c r="BO979" s="11"/>
      <c r="BP979" s="11"/>
      <c r="BQ979" s="11"/>
      <c r="BR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1"/>
      <c r="BK980" s="11"/>
      <c r="BL980" s="11"/>
      <c r="BM980" s="11"/>
      <c r="BN980" s="11"/>
      <c r="BO980" s="11"/>
      <c r="BP980" s="11"/>
      <c r="BQ980" s="11"/>
      <c r="BR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1"/>
      <c r="BK981" s="11"/>
      <c r="BL981" s="11"/>
      <c r="BM981" s="11"/>
      <c r="BN981" s="11"/>
      <c r="BO981" s="11"/>
      <c r="BP981" s="11"/>
      <c r="BQ981" s="11"/>
      <c r="BR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1"/>
      <c r="BK982" s="11"/>
      <c r="BL982" s="11"/>
      <c r="BM982" s="11"/>
      <c r="BN982" s="11"/>
      <c r="BO982" s="11"/>
      <c r="BP982" s="11"/>
      <c r="BQ982" s="11"/>
      <c r="BR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1"/>
      <c r="BK983" s="11"/>
      <c r="BL983" s="11"/>
      <c r="BM983" s="11"/>
      <c r="BN983" s="11"/>
      <c r="BO983" s="11"/>
      <c r="BP983" s="11"/>
      <c r="BQ983" s="11"/>
      <c r="BR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1"/>
      <c r="BK984" s="11"/>
      <c r="BL984" s="11"/>
      <c r="BM984" s="11"/>
      <c r="BN984" s="11"/>
      <c r="BO984" s="11"/>
      <c r="BP984" s="11"/>
      <c r="BQ984" s="11"/>
      <c r="BR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1"/>
      <c r="BK985" s="11"/>
      <c r="BL985" s="11"/>
      <c r="BM985" s="11"/>
      <c r="BN985" s="11"/>
      <c r="BO985" s="11"/>
      <c r="BP985" s="11"/>
      <c r="BQ985" s="11"/>
      <c r="BR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1"/>
      <c r="BK986" s="11"/>
      <c r="BL986" s="11"/>
      <c r="BM986" s="11"/>
      <c r="BN986" s="11"/>
      <c r="BO986" s="11"/>
      <c r="BP986" s="11"/>
      <c r="BQ986" s="11"/>
      <c r="BR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1"/>
      <c r="BK987" s="11"/>
      <c r="BL987" s="11"/>
      <c r="BM987" s="11"/>
      <c r="BN987" s="11"/>
      <c r="BO987" s="11"/>
      <c r="BP987" s="11"/>
      <c r="BQ987" s="11"/>
      <c r="BR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1"/>
      <c r="BK988" s="11"/>
      <c r="BL988" s="11"/>
      <c r="BM988" s="11"/>
      <c r="BN988" s="11"/>
      <c r="BO988" s="11"/>
      <c r="BP988" s="11"/>
      <c r="BQ988" s="11"/>
      <c r="BR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1"/>
      <c r="BK989" s="11"/>
      <c r="BL989" s="11"/>
      <c r="BM989" s="11"/>
      <c r="BN989" s="11"/>
      <c r="BO989" s="11"/>
      <c r="BP989" s="11"/>
      <c r="BQ989" s="11"/>
      <c r="BR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1"/>
      <c r="BK990" s="11"/>
      <c r="BL990" s="11"/>
      <c r="BM990" s="11"/>
      <c r="BN990" s="11"/>
      <c r="BO990" s="11"/>
      <c r="BP990" s="11"/>
      <c r="BQ990" s="11"/>
      <c r="BR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1"/>
      <c r="BK991" s="11"/>
      <c r="BL991" s="11"/>
      <c r="BM991" s="11"/>
      <c r="BN991" s="11"/>
      <c r="BO991" s="11"/>
      <c r="BP991" s="11"/>
      <c r="BQ991" s="11"/>
      <c r="BR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1"/>
      <c r="BK992" s="11"/>
      <c r="BL992" s="11"/>
      <c r="BM992" s="11"/>
      <c r="BN992" s="11"/>
      <c r="BO992" s="11"/>
      <c r="BP992" s="11"/>
      <c r="BQ992" s="11"/>
      <c r="BR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1"/>
      <c r="BK993" s="11"/>
      <c r="BL993" s="11"/>
      <c r="BM993" s="11"/>
      <c r="BN993" s="11"/>
      <c r="BO993" s="11"/>
      <c r="BP993" s="11"/>
      <c r="BQ993" s="11"/>
      <c r="BR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1"/>
      <c r="BK994" s="11"/>
      <c r="BL994" s="11"/>
      <c r="BM994" s="11"/>
      <c r="BN994" s="11"/>
      <c r="BO994" s="11"/>
      <c r="BP994" s="11"/>
      <c r="BQ994" s="11"/>
      <c r="BR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1"/>
      <c r="BK995" s="11"/>
      <c r="BL995" s="11"/>
      <c r="BM995" s="11"/>
      <c r="BN995" s="11"/>
      <c r="BO995" s="11"/>
      <c r="BP995" s="11"/>
      <c r="BQ995" s="11"/>
      <c r="BR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1"/>
      <c r="BK996" s="11"/>
      <c r="BL996" s="11"/>
      <c r="BM996" s="11"/>
      <c r="BN996" s="11"/>
      <c r="BO996" s="11"/>
      <c r="BP996" s="11"/>
      <c r="BQ996" s="11"/>
      <c r="BR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1"/>
      <c r="BK997" s="11"/>
      <c r="BL997" s="11"/>
      <c r="BM997" s="11"/>
      <c r="BN997" s="11"/>
      <c r="BO997" s="11"/>
      <c r="BP997" s="11"/>
      <c r="BQ997" s="11"/>
      <c r="BR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1"/>
      <c r="BK998" s="11"/>
      <c r="BL998" s="11"/>
      <c r="BM998" s="11"/>
      <c r="BN998" s="11"/>
      <c r="BO998" s="11"/>
      <c r="BP998" s="11"/>
      <c r="BQ998" s="11"/>
      <c r="BR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1"/>
      <c r="BK999" s="11"/>
      <c r="BL999" s="11"/>
      <c r="BM999" s="11"/>
      <c r="BN999" s="11"/>
      <c r="BO999" s="11"/>
      <c r="BP999" s="11"/>
      <c r="BQ999" s="11"/>
      <c r="BR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1"/>
      <c r="BK1000" s="11"/>
      <c r="BL1000" s="11"/>
      <c r="BM1000" s="11"/>
      <c r="BN1000" s="11"/>
      <c r="BO1000" s="11"/>
      <c r="BP1000" s="11"/>
      <c r="BQ1000" s="11"/>
      <c r="BR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1"/>
      <c r="BK1001" s="11"/>
      <c r="BL1001" s="11"/>
      <c r="BM1001" s="11"/>
      <c r="BN1001" s="11"/>
      <c r="BO1001" s="11"/>
      <c r="BP1001" s="11"/>
      <c r="BQ1001" s="11"/>
      <c r="BR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1"/>
      <c r="BK1002" s="11"/>
      <c r="BL1002" s="11"/>
      <c r="BM1002" s="11"/>
      <c r="BN1002" s="11"/>
      <c r="BO1002" s="11"/>
      <c r="BP1002" s="11"/>
      <c r="BQ1002" s="11"/>
      <c r="BR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1"/>
      <c r="BK1003" s="11"/>
      <c r="BL1003" s="11"/>
      <c r="BM1003" s="11"/>
      <c r="BN1003" s="11"/>
      <c r="BO1003" s="11"/>
      <c r="BP1003" s="11"/>
      <c r="BQ1003" s="11"/>
      <c r="BR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1"/>
      <c r="BK1004" s="11"/>
      <c r="BL1004" s="11"/>
      <c r="BM1004" s="11"/>
      <c r="BN1004" s="11"/>
      <c r="BO1004" s="11"/>
      <c r="BP1004" s="11"/>
      <c r="BQ1004" s="11"/>
      <c r="BR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1"/>
      <c r="BK1005" s="11"/>
      <c r="BL1005" s="11"/>
      <c r="BM1005" s="11"/>
      <c r="BN1005" s="11"/>
      <c r="BO1005" s="11"/>
      <c r="BP1005" s="11"/>
      <c r="BQ1005" s="11"/>
      <c r="BR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1"/>
      <c r="BK1006" s="11"/>
      <c r="BL1006" s="11"/>
      <c r="BM1006" s="11"/>
      <c r="BN1006" s="11"/>
      <c r="BO1006" s="11"/>
      <c r="BP1006" s="11"/>
      <c r="BQ1006" s="11"/>
      <c r="BR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1"/>
      <c r="BK1007" s="11"/>
      <c r="BL1007" s="11"/>
      <c r="BM1007" s="11"/>
      <c r="BN1007" s="11"/>
      <c r="BO1007" s="11"/>
      <c r="BP1007" s="11"/>
      <c r="BQ1007" s="11"/>
      <c r="BR1007" s="12"/>
    </row>
  </sheetData>
  <mergeCells count="116">
    <mergeCell ref="D45:L45"/>
    <mergeCell ref="M45:T45"/>
    <mergeCell ref="D47:L47"/>
    <mergeCell ref="M47:T47"/>
    <mergeCell ref="D48:L48"/>
    <mergeCell ref="M48:T48"/>
    <mergeCell ref="M50:T50"/>
    <mergeCell ref="D50:L50"/>
    <mergeCell ref="D51:L51"/>
    <mergeCell ref="M51:T51"/>
    <mergeCell ref="D52:L52"/>
    <mergeCell ref="M52:T52"/>
    <mergeCell ref="D53:L53"/>
    <mergeCell ref="M53:T53"/>
    <mergeCell ref="D54:L54"/>
    <mergeCell ref="M54:T54"/>
    <mergeCell ref="D55:L55"/>
    <mergeCell ref="M55:T55"/>
    <mergeCell ref="D56:L56"/>
    <mergeCell ref="M56:T56"/>
    <mergeCell ref="M58:T58"/>
    <mergeCell ref="D58:L58"/>
    <mergeCell ref="D59:L59"/>
    <mergeCell ref="M59:T59"/>
    <mergeCell ref="D60:L60"/>
    <mergeCell ref="M60:T60"/>
    <mergeCell ref="D61:L61"/>
    <mergeCell ref="M61:T61"/>
    <mergeCell ref="D62:L62"/>
    <mergeCell ref="M62:T62"/>
    <mergeCell ref="D63:L63"/>
    <mergeCell ref="M63:T63"/>
    <mergeCell ref="D64:L64"/>
    <mergeCell ref="M64:T64"/>
    <mergeCell ref="M65:T65"/>
    <mergeCell ref="D65:L65"/>
    <mergeCell ref="D66:L66"/>
    <mergeCell ref="M66:T66"/>
    <mergeCell ref="D68:L68"/>
    <mergeCell ref="M68:T68"/>
    <mergeCell ref="D69:L69"/>
    <mergeCell ref="M69:T69"/>
    <mergeCell ref="D70:L70"/>
    <mergeCell ref="M70:T70"/>
    <mergeCell ref="D71:L71"/>
    <mergeCell ref="M71:T71"/>
    <mergeCell ref="D72:L72"/>
    <mergeCell ref="M72:T72"/>
    <mergeCell ref="M73:T73"/>
    <mergeCell ref="D73:L73"/>
    <mergeCell ref="D74:L74"/>
    <mergeCell ref="M74:T74"/>
    <mergeCell ref="D75:L75"/>
    <mergeCell ref="M75:T75"/>
    <mergeCell ref="D76:L76"/>
    <mergeCell ref="M76:T76"/>
    <mergeCell ref="D77:L77"/>
    <mergeCell ref="M77:T77"/>
    <mergeCell ref="D78:L78"/>
    <mergeCell ref="M78:T78"/>
    <mergeCell ref="D79:L79"/>
    <mergeCell ref="M79:T79"/>
    <mergeCell ref="M80:T80"/>
    <mergeCell ref="D80:L80"/>
    <mergeCell ref="D81:L81"/>
    <mergeCell ref="M81:T81"/>
    <mergeCell ref="D82:L82"/>
    <mergeCell ref="M82:T82"/>
    <mergeCell ref="D83:L83"/>
    <mergeCell ref="M83:T83"/>
    <mergeCell ref="C1:K1"/>
    <mergeCell ref="C2:K2"/>
    <mergeCell ref="D24:L24"/>
    <mergeCell ref="M24:T24"/>
    <mergeCell ref="D25:L25"/>
    <mergeCell ref="M25:T25"/>
    <mergeCell ref="M26:T26"/>
    <mergeCell ref="D26:L26"/>
    <mergeCell ref="D27:L27"/>
    <mergeCell ref="M27:T27"/>
    <mergeCell ref="D28:L28"/>
    <mergeCell ref="M28:T28"/>
    <mergeCell ref="D29:L29"/>
    <mergeCell ref="M29:T29"/>
    <mergeCell ref="D30:L30"/>
    <mergeCell ref="M30:T30"/>
    <mergeCell ref="D31:L31"/>
    <mergeCell ref="M31:T31"/>
    <mergeCell ref="D32:L32"/>
    <mergeCell ref="M32:T32"/>
    <mergeCell ref="M33:T33"/>
    <mergeCell ref="D33:L33"/>
    <mergeCell ref="D34:L34"/>
    <mergeCell ref="M34:T34"/>
    <mergeCell ref="D35:L35"/>
    <mergeCell ref="M35:T35"/>
    <mergeCell ref="D36:L36"/>
    <mergeCell ref="M36:T36"/>
    <mergeCell ref="D38:L38"/>
    <mergeCell ref="M38:T38"/>
    <mergeCell ref="D39:L39"/>
    <mergeCell ref="M39:T39"/>
    <mergeCell ref="D40:L40"/>
    <mergeCell ref="M40:T40"/>
    <mergeCell ref="M41:T41"/>
    <mergeCell ref="D41:L41"/>
    <mergeCell ref="D42:L42"/>
    <mergeCell ref="M42:T42"/>
    <mergeCell ref="D43:L43"/>
    <mergeCell ref="M43:T43"/>
    <mergeCell ref="D44:L44"/>
    <mergeCell ref="M44:T44"/>
    <mergeCell ref="D84:L84"/>
    <mergeCell ref="M84:T84"/>
    <mergeCell ref="D85:L85"/>
    <mergeCell ref="M85:T85"/>
  </mergeCells>
  <drawing r:id="rId1"/>
</worksheet>
</file>