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rinawheelan/Desktop/Demo samples/"/>
    </mc:Choice>
  </mc:AlternateContent>
  <xr:revisionPtr revIDLastSave="0" documentId="13_ncr:1_{C17BA05B-DBF2-0343-B40C-5CE63B9ED0C2}" xr6:coauthVersionLast="47" xr6:coauthVersionMax="47" xr10:uidLastSave="{00000000-0000-0000-0000-000000000000}"/>
  <bookViews>
    <workbookView xWindow="0" yWindow="0" windowWidth="28800" windowHeight="18000" tabRatio="834" activeTab="7" xr2:uid="{00000000-000D-0000-FFFF-FFFF00000000}"/>
  </bookViews>
  <sheets>
    <sheet name="Lookup Net Position" sheetId="8" state="hidden" r:id="rId1"/>
    <sheet name="Lookup GovFund Balance" sheetId="33" state="hidden" r:id="rId2"/>
    <sheet name="Lookup GovWide Stmt Activities" sheetId="20" state="hidden" r:id="rId3"/>
    <sheet name="Lookup PropFunds" sheetId="23" state="hidden" r:id="rId4"/>
    <sheet name="Lookup PropFunds CashFlows" sheetId="26" state="hidden" r:id="rId5"/>
    <sheet name="Lookup GovFund Stmt Rev Exp Ch" sheetId="31" state="hidden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9" l="1"/>
  <c r="A94" i="9"/>
  <c r="A95" i="9"/>
  <c r="A96" i="9"/>
  <c r="A97" i="9"/>
  <c r="A98" i="9"/>
  <c r="A99" i="9"/>
  <c r="A100" i="9"/>
  <c r="A92" i="9"/>
  <c r="A81" i="9"/>
  <c r="A82" i="9"/>
  <c r="A83" i="9"/>
  <c r="A84" i="9"/>
  <c r="A85" i="9"/>
  <c r="A86" i="9"/>
  <c r="A87" i="9"/>
  <c r="A88" i="9"/>
  <c r="A80" i="9"/>
  <c r="A68" i="9"/>
  <c r="A69" i="9"/>
  <c r="A70" i="9"/>
  <c r="A71" i="9"/>
  <c r="A72" i="9"/>
  <c r="A73" i="9"/>
  <c r="A74" i="9"/>
  <c r="A75" i="9"/>
  <c r="A67" i="9"/>
  <c r="A59" i="9"/>
  <c r="A60" i="9"/>
  <c r="A61" i="9"/>
  <c r="A62" i="9"/>
  <c r="A63" i="9"/>
  <c r="A64" i="9"/>
  <c r="A45" i="9"/>
  <c r="A46" i="9"/>
  <c r="A47" i="9"/>
  <c r="A48" i="9"/>
  <c r="A49" i="9"/>
  <c r="A31" i="9"/>
  <c r="A32" i="9"/>
  <c r="A33" i="9"/>
  <c r="A34" i="9"/>
  <c r="A35" i="9"/>
  <c r="A36" i="9"/>
  <c r="A55" i="9"/>
  <c r="A56" i="9"/>
  <c r="A57" i="9"/>
  <c r="A58" i="9"/>
  <c r="A54" i="9"/>
  <c r="A42" i="9"/>
  <c r="A43" i="9"/>
  <c r="A44" i="9"/>
  <c r="A41" i="9"/>
  <c r="A26" i="9"/>
  <c r="A27" i="9"/>
  <c r="A28" i="9"/>
  <c r="A29" i="9"/>
  <c r="A30" i="9"/>
  <c r="A25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9" i="9"/>
  <c r="A22" i="29"/>
  <c r="A16" i="29"/>
  <c r="A10" i="29"/>
  <c r="A11" i="29"/>
  <c r="A12" i="29"/>
  <c r="A13" i="29"/>
  <c r="A14" i="29"/>
  <c r="A15" i="29"/>
  <c r="A17" i="29"/>
  <c r="A18" i="29"/>
  <c r="A9" i="29"/>
  <c r="A56" i="27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D65" i="9"/>
  <c r="F65" i="9"/>
  <c r="D37" i="9"/>
  <c r="D38" i="9" s="1"/>
  <c r="F37" i="9"/>
  <c r="F38" i="9" s="1"/>
  <c r="C37" i="9"/>
  <c r="D23" i="9"/>
  <c r="F23" i="9"/>
  <c r="F60" i="15"/>
  <c r="G60" i="15"/>
  <c r="I60" i="15"/>
  <c r="A60" i="22" l="1"/>
  <c r="A61" i="22"/>
  <c r="A62" i="22"/>
  <c r="A63" i="22"/>
  <c r="A64" i="22"/>
  <c r="A48" i="22"/>
  <c r="A49" i="22"/>
  <c r="A50" i="22"/>
  <c r="A51" i="22"/>
  <c r="A52" i="22"/>
  <c r="A53" i="22"/>
  <c r="A32" i="22"/>
  <c r="A33" i="22"/>
  <c r="A34" i="22"/>
  <c r="A35" i="22"/>
  <c r="A36" i="22"/>
  <c r="A37" i="22"/>
  <c r="J59" i="24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A73" i="22"/>
  <c r="A74" i="22"/>
  <c r="A75" i="22"/>
  <c r="A76" i="22"/>
  <c r="A77" i="22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31" i="15"/>
  <c r="A27" i="15"/>
  <c r="A28" i="15"/>
  <c r="A29" i="15"/>
  <c r="A30" i="15"/>
  <c r="A32" i="15"/>
  <c r="A33" i="15"/>
  <c r="A34" i="15"/>
  <c r="A26" i="15"/>
  <c r="A9" i="15"/>
  <c r="A17" i="15"/>
  <c r="A18" i="15"/>
  <c r="A19" i="15"/>
  <c r="A20" i="15"/>
  <c r="A21" i="15"/>
  <c r="A22" i="15"/>
  <c r="A10" i="15"/>
  <c r="A11" i="15"/>
  <c r="A12" i="15"/>
  <c r="A13" i="15"/>
  <c r="A14" i="15"/>
  <c r="A15" i="15"/>
  <c r="A16" i="15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72" i="19"/>
  <c r="G72" i="19"/>
  <c r="G77" i="19"/>
  <c r="G75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A49" i="29"/>
  <c r="A50" i="29"/>
  <c r="A51" i="29"/>
  <c r="A52" i="29"/>
  <c r="A53" i="29"/>
  <c r="A54" i="29"/>
  <c r="A55" i="29"/>
  <c r="A56" i="29"/>
  <c r="A57" i="29"/>
  <c r="A58" i="29"/>
  <c r="A48" i="29"/>
  <c r="A36" i="29"/>
  <c r="A37" i="29"/>
  <c r="A38" i="29"/>
  <c r="A39" i="29"/>
  <c r="A40" i="29"/>
  <c r="A41" i="29"/>
  <c r="A42" i="29"/>
  <c r="A43" i="29"/>
  <c r="A44" i="29"/>
  <c r="A35" i="29"/>
  <c r="A23" i="29"/>
  <c r="A24" i="29"/>
  <c r="A25" i="29"/>
  <c r="A26" i="29"/>
  <c r="A27" i="29"/>
  <c r="A28" i="29"/>
  <c r="A29" i="29"/>
  <c r="A30" i="29"/>
  <c r="A31" i="29"/>
  <c r="H60" i="29"/>
  <c r="I60" i="29"/>
  <c r="I59" i="29"/>
  <c r="H59" i="29"/>
  <c r="G59" i="29"/>
  <c r="F59" i="29"/>
  <c r="E59" i="29"/>
  <c r="D59" i="29"/>
  <c r="C59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G60" i="29" s="1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J36" i="22" l="1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0" i="29"/>
  <c r="D60" i="29"/>
  <c r="E60" i="29"/>
  <c r="J32" i="29"/>
  <c r="J19" i="29"/>
  <c r="J59" i="29"/>
  <c r="J45" i="29"/>
  <c r="J56" i="24"/>
  <c r="J64" i="27"/>
  <c r="J38" i="27"/>
  <c r="J23" i="27"/>
  <c r="J65" i="27" l="1"/>
  <c r="J69" i="27" s="1"/>
  <c r="B6" i="30"/>
  <c r="J60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A10" i="22"/>
  <c r="A11" i="22"/>
  <c r="A70" i="22"/>
  <c r="A71" i="22"/>
  <c r="A72" i="22"/>
  <c r="A69" i="22"/>
  <c r="A57" i="22"/>
  <c r="A58" i="22"/>
  <c r="A59" i="22"/>
  <c r="A56" i="22"/>
  <c r="A44" i="22"/>
  <c r="A45" i="22"/>
  <c r="A46" i="22"/>
  <c r="A47" i="22"/>
  <c r="A43" i="22"/>
  <c r="A27" i="22"/>
  <c r="A28" i="22"/>
  <c r="A29" i="22"/>
  <c r="A30" i="22"/>
  <c r="A31" i="22"/>
  <c r="A26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I78" i="22"/>
  <c r="H78" i="22"/>
  <c r="G78" i="22"/>
  <c r="F78" i="22"/>
  <c r="E78" i="22"/>
  <c r="D78" i="22"/>
  <c r="C78" i="22"/>
  <c r="I66" i="22"/>
  <c r="H66" i="22"/>
  <c r="G66" i="22"/>
  <c r="F66" i="22"/>
  <c r="I65" i="22"/>
  <c r="H65" i="22"/>
  <c r="G65" i="22"/>
  <c r="F65" i="22"/>
  <c r="E65" i="22"/>
  <c r="D65" i="22"/>
  <c r="C65" i="22"/>
  <c r="I54" i="22"/>
  <c r="H54" i="22"/>
  <c r="G54" i="22"/>
  <c r="F54" i="22"/>
  <c r="E54" i="22"/>
  <c r="E66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D6" i="9"/>
  <c r="D66" i="22" l="1"/>
  <c r="C66" i="22"/>
  <c r="C39" i="22"/>
  <c r="D66" i="24"/>
  <c r="J53" i="24"/>
  <c r="J78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0" i="22"/>
  <c r="J74" i="22"/>
  <c r="J45" i="22"/>
  <c r="J54" i="22"/>
  <c r="J71" i="22"/>
  <c r="J11" i="22"/>
  <c r="J15" i="22"/>
  <c r="J19" i="22"/>
  <c r="J23" i="22"/>
  <c r="J29" i="22"/>
  <c r="J46" i="22"/>
  <c r="J65" i="22"/>
  <c r="J66" i="22"/>
  <c r="J72" i="22"/>
  <c r="J76" i="22"/>
  <c r="J14" i="22"/>
  <c r="J18" i="22"/>
  <c r="J28" i="22"/>
  <c r="J10" i="22"/>
  <c r="J22" i="22"/>
  <c r="J59" i="22"/>
  <c r="J75" i="22"/>
  <c r="J12" i="22"/>
  <c r="J16" i="22"/>
  <c r="J20" i="22"/>
  <c r="J26" i="22"/>
  <c r="J30" i="22"/>
  <c r="J43" i="22"/>
  <c r="J47" i="22"/>
  <c r="J57" i="22"/>
  <c r="J69" i="22"/>
  <c r="J73" i="22"/>
  <c r="J77" i="22"/>
  <c r="G41" i="19"/>
  <c r="G42" i="19"/>
  <c r="G43" i="19"/>
  <c r="G50" i="19" s="1"/>
  <c r="G44" i="19"/>
  <c r="G45" i="19"/>
  <c r="G46" i="19"/>
  <c r="G47" i="19"/>
  <c r="G48" i="19"/>
  <c r="G49" i="19"/>
  <c r="J38" i="22" l="1"/>
  <c r="J38" i="24"/>
  <c r="J23" i="24"/>
  <c r="J24" i="22"/>
  <c r="A55" i="19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C23" i="9"/>
  <c r="C38" i="9" s="1"/>
  <c r="E32" i="9"/>
  <c r="E33" i="9"/>
  <c r="E34" i="9"/>
  <c r="E35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C38" i="19"/>
  <c r="E9" i="9"/>
  <c r="G23" i="19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20" i="9"/>
  <c r="E16" i="9"/>
  <c r="E12" i="9"/>
  <c r="E31" i="9"/>
  <c r="E37" i="9" s="1"/>
  <c r="E19" i="9"/>
  <c r="E81" i="9"/>
  <c r="E23" i="9" l="1"/>
  <c r="E38" i="9" s="1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H38" i="19" l="1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D101" i="9"/>
  <c r="B4" i="9"/>
  <c r="C77" i="9" l="1"/>
  <c r="E65" i="9"/>
  <c r="E36" i="15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77" i="9" s="1"/>
  <c r="F89" i="9"/>
  <c r="D50" i="9"/>
  <c r="D89" i="9"/>
  <c r="J36" i="15" l="1"/>
  <c r="J60" i="15" s="1"/>
  <c r="E76" i="9"/>
  <c r="E77" i="9" s="1"/>
  <c r="E96" i="9" l="1"/>
  <c r="E97" i="9"/>
  <c r="E98" i="9"/>
  <c r="E84" i="9"/>
  <c r="E85" i="9"/>
  <c r="E86" i="9"/>
  <c r="E87" i="9"/>
  <c r="E46" i="9"/>
  <c r="E47" i="9"/>
  <c r="E48" i="9"/>
  <c r="E99" i="9" l="1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<sst xmlns="http://schemas.openxmlformats.org/spreadsheetml/2006/main" count="5346" uniqueCount="3615">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</sst>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9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5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256" zoomScale="130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0"/>
  <sheetViews>
    <sheetView zoomScale="75" zoomScaleNormal="120" workbookViewId="0">
      <selection activeCell="C71" sqref="C71"/>
    </sheetView>
  </sheetViews>
  <sheetFormatPr baseColWidth="10" defaultRowHeight="13"/>
  <cols>
    <col min="1" max="1" width="26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_xlfn.XLOOKUP(B9,#REF!,#REF!))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_xlfn.XLOOKUP(B10,#REF!,#REF!))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_xlfn.XLOOKUP(B11,#REF!,#REF!))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_xlfn.XLOOKUP(B12,#REF!,#REF!))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_xlfn.XLOOKUP(B13,#REF!,#REF!))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_xlfn.XLOOKUP(B14,#REF!,#REF!))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_xlfn.XLOOKUP(B15,#REF!,#REF!))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_xlfn.XLOOKUP(B16,#REF!,#REF!))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_xlfn.XLOOKUP(B17,#REF!,#REF!))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_xlfn.XLOOKUP(B18,#REF!,#REF!))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_xlfn.XLOOKUP(B22,#REF!,#REF!))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_xlfn.XLOOKUP(B23,'Lookup Net Position'!$B$2:$B$500,'Lookup Net Position'!#REF!))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_xlfn.XLOOKUP(B24,'Lookup Net Position'!$B$2:$B$500,'Lookup Net Position'!#REF!))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_xlfn.XLOOKUP(B25,'Lookup Net Position'!$B$2:$B$500,'Lookup Net Position'!#REF!))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_xlfn.XLOOKUP(B26,'Lookup Net Position'!$B$2:$B$500,'Lookup Net Position'!#REF!))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_xlfn.XLOOKUP(B27,'Lookup Net Position'!$B$2:$B$500,'Lookup Net Position'!#REF!))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_xlfn.XLOOKUP(B28,'Lookup Net Position'!$B$2:$B$500,'Lookup Net Position'!#REF!))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_xlfn.XLOOKUP(B29,'Lookup Net Position'!$B$2:$B$500,'Lookup Net Position'!#REF!))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_xlfn.XLOOKUP(B30,'Lookup Net Position'!$B$2:$B$500,'Lookup Net Position'!#REF!))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_xlfn.XLOOKUP(B31,'Lookup Net Position'!$B$2:$B$500,'Lookup Net Position'!#REF!))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_xlfn.XLOOKUP(B35,'Lookup Net Position'!$B$2:$B$500,'Lookup Net Position'!#REF!))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_xlfn.XLOOKUP(B36,'Lookup Net Position'!$B$2:$B$500,'Lookup Net Position'!#REF!))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_xlfn.XLOOKUP(B37,'Lookup Net Position'!$B$2:$B$500,'Lookup Net Position'!#REF!))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_xlfn.XLOOKUP(B38,'Lookup Net Position'!$B$2:$B$500,'Lookup Net Position'!#REF!))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_xlfn.XLOOKUP(B39,'Lookup Net Position'!$B$2:$B$500,'Lookup Net Position'!#REF!))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_xlfn.XLOOKUP(B40,'Lookup Net Position'!$B$2:$B$500,'Lookup Net Position'!#REF!))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_xlfn.XLOOKUP(B41,'Lookup Net Position'!$B$2:$B$500,'Lookup Net Position'!#REF!))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_xlfn.XLOOKUP(B42,'Lookup Net Position'!$B$2:$B$500,'Lookup Net Position'!#REF!))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_xlfn.XLOOKUP(B43,'Lookup Net Position'!$B$2:$B$500,'Lookup Net Position'!#REF!))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_xlfn.XLOOKUP(B44,'Lookup Net Position'!$B$2:$B$500,'Lookup Net Position'!#REF!))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_xlfn.XLOOKUP(B48,'Lookup Net Position'!$B$2:$B$514,'Lookup Net Position'!#REF!))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_xlfn.XLOOKUP(B49,'Lookup Net Position'!$B$2:$B$514,'Lookup Net Position'!#REF!))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_xlfn.XLOOKUP(B50,'Lookup Net Position'!$B$2:$B$514,'Lookup Net Position'!#REF!))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_xlfn.XLOOKUP(B51,'Lookup Net Position'!$B$2:$B$514,'Lookup Net Position'!#REF!))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_xlfn.XLOOKUP(B52,'Lookup Net Position'!$B$2:$B$514,'Lookup Net Position'!#REF!))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_xlfn.XLOOKUP(B53,'Lookup Net Position'!$B$2:$B$514,'Lookup Net Position'!#REF!))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_xlfn.XLOOKUP(B54,'Lookup Net Position'!$B$2:$B$514,'Lookup Net Position'!#REF!))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_xlfn.XLOOKUP(B55,'Lookup Net Position'!$B$2:$B$514,'Lookup Net Position'!#REF!))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_xlfn.XLOOKUP(B56,'Lookup Net Position'!$B$2:$B$514,'Lookup Net Position'!#REF!))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_xlfn.XLOOKUP(B57,'Lookup Net Position'!$B$2:$B$514,'Lookup Net Position'!#REF!))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_xlfn.XLOOKUP(B58,'Lookup Net Position'!$B$2:$B$514,'Lookup Net Position'!#REF!))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6">
      <c r="A59" s="108" t="s">
        <v>1084</v>
      </c>
      <c r="B59" s="169" t="s">
        <v>2475</v>
      </c>
      <c r="C59" s="217">
        <f t="shared" ref="C59:H59" si="7">SUM(C48:C58)</f>
        <v>0</v>
      </c>
      <c r="D59" s="217">
        <f t="shared" si="7"/>
        <v>0</v>
      </c>
      <c r="E59" s="217">
        <f t="shared" si="7"/>
        <v>0</v>
      </c>
      <c r="F59" s="217">
        <f t="shared" si="7"/>
        <v>0</v>
      </c>
      <c r="G59" s="217">
        <f t="shared" si="7"/>
        <v>0</v>
      </c>
      <c r="H59" s="218">
        <f t="shared" si="7"/>
        <v>0</v>
      </c>
      <c r="I59" s="218">
        <f t="shared" ref="I59" si="8">SUM(I48:I58)</f>
        <v>0</v>
      </c>
      <c r="J59" s="218">
        <f>SUM(C59:I59)</f>
        <v>0</v>
      </c>
    </row>
    <row r="60" spans="1:10" ht="32">
      <c r="A60" s="114" t="s">
        <v>2476</v>
      </c>
      <c r="B60" s="170" t="s">
        <v>2477</v>
      </c>
      <c r="C60" s="219">
        <f>SUM(C59, C45, C32)</f>
        <v>0</v>
      </c>
      <c r="D60" s="219">
        <f t="shared" ref="D60:J60" si="9">SUM(D59, D45, D32)</f>
        <v>0</v>
      </c>
      <c r="E60" s="219">
        <f t="shared" si="9"/>
        <v>0</v>
      </c>
      <c r="F60" s="219"/>
      <c r="G60" s="219">
        <f t="shared" si="9"/>
        <v>0</v>
      </c>
      <c r="H60" s="219">
        <f t="shared" si="9"/>
        <v>0</v>
      </c>
      <c r="I60" s="219">
        <f t="shared" si="9"/>
        <v>0</v>
      </c>
      <c r="J60" s="219">
        <f t="shared" si="9"/>
        <v>0</v>
      </c>
    </row>
  </sheetData>
  <conditionalFormatting sqref="D8:G18 D21:G31 C32:I33 D35:G44 C45:I46 D48:G58 C59:G59">
    <cfRule type="expression" dxfId="34" priority="2" stopIfTrue="1">
      <formula>C$6=""</formula>
    </cfRule>
  </conditionalFormatting>
  <conditionalFormatting sqref="D7:I7">
    <cfRule type="expression" dxfId="33" priority="1" stopIfTrue="1">
      <formula>D$7=""</formula>
    </cfRule>
  </conditionalFormatting>
  <conditionalFormatting sqref="J45:J46">
    <cfRule type="expression" dxfId="32" priority="3" stopIfTrue="1">
      <formula>I$6=""</formula>
    </cfRule>
  </conditionalFormatting>
  <dataValidations count="3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  <dataValidation type="list" allowBlank="1" showInputMessage="1" showErrorMessage="1" sqref="B48:B58" xr:uid="{51E25186-1EB2-CD4B-B4A7-8C43F9322904}">
      <formula1>fund_balance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showErrorMessage="1" xr:uid="{B2665086-3AD7-4E48-B875-3BE4D2879C8C}">
          <x14:formula1>
            <xm:f>'Lookup GovFund Balance'!$B$2:$B$163</xm:f>
          </x14:formula1>
          <xm:sqref>B9:B18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D11" sqref="D11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topLeftCell="A14" zoomScale="81" zoomScaleNormal="110" workbookViewId="0">
      <selection activeCell="B12" sqref="B12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_xlfn.XLOOKUP(B9,'Lookup GovFund Stmt Rev Exp Ch'!$B$2:$B$392,'Lookup GovFund Stmt Rev Exp Ch'!$C$2:$C$392))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_xlfn.XLOOKUP(B10,'Lookup GovFund Stmt Rev Exp Ch'!$B$2:$B$392,'Lookup GovFund Stmt Rev Exp Ch'!$C$2:$C$392))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_xlfn.XLOOKUP(B11,'Lookup GovFund Stmt Rev Exp Ch'!$B$2:$B$392,'Lookup GovFund Stmt Rev Exp Ch'!$C$2:$C$392))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_xlfn.XLOOKUP(B12,'Lookup GovFund Stmt Rev Exp Ch'!$B$2:$B$392,'Lookup GovFund Stmt Rev Exp Ch'!$C$2:$C$392))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_xlfn.XLOOKUP(B13,'Lookup GovFund Stmt Rev Exp Ch'!$B$2:$B$392,'Lookup GovFund Stmt Rev Exp Ch'!$C$2:$C$392))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_xlfn.XLOOKUP(B14,'Lookup GovFund Stmt Rev Exp Ch'!$B$2:$B$392,'Lookup GovFund Stmt Rev Exp Ch'!$C$2:$C$392))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_xlfn.XLOOKUP(B15,'Lookup GovFund Stmt Rev Exp Ch'!$B$2:$B$392,'Lookup GovFund Stmt Rev Exp Ch'!$C$2:$C$392))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_xlfn.XLOOKUP(B16,'Lookup GovFund Stmt Rev Exp Ch'!$B$2:$B$392,'Lookup GovFund Stmt Rev Exp Ch'!$C$2:$C$392))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_xlfn.XLOOKUP(B17,'Lookup GovFund Stmt Rev Exp Ch'!$B$2:$B$392,'Lookup GovFund Stmt Rev Exp Ch'!$C$2:$C$392))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_xlfn.XLOOKUP(B18,'Lookup GovFund Stmt Rev Exp Ch'!$B$2:$B$392,'Lookup GovFund Stmt Rev Exp Ch'!$C$2:$C$392))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_xlfn.XLOOKUP(B19,'Lookup GovFund Stmt Rev Exp Ch'!$B$2:$B$392,'Lookup GovFund Stmt Rev Exp Ch'!$C$2:$C$392))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_xlfn.XLOOKUP(B20,'Lookup GovFund Stmt Rev Exp Ch'!$B$2:$B$392,'Lookup GovFund Stmt Rev Exp Ch'!$C$2:$C$392))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_xlfn.XLOOKUP(B21,'Lookup GovFund Stmt Rev Exp Ch'!$B$2:$B$392,'Lookup GovFund Stmt Rev Exp Ch'!$C$2:$C$392))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_xlfn.XLOOKUP(B22,'Lookup GovFund Stmt Rev Exp Ch'!$B$2:$B$392,'Lookup GovFund Stmt Rev Exp Ch'!$C$2:$C$392))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_xlfn.XLOOKUP(B26,'Lookup GovFund Stmt Rev Exp Ch'!$B$2:$B$392,'Lookup GovFund Stmt Rev Exp Ch'!$C$2:$C$392))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_xlfn.XLOOKUP(B27,'Lookup GovFund Stmt Rev Exp Ch'!$B$2:$B$392,'Lookup GovFund Stmt Rev Exp Ch'!$C$2:$C$392))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_xlfn.XLOOKUP(B28,'Lookup GovFund Stmt Rev Exp Ch'!$B$2:$B$392,'Lookup GovFund Stmt Rev Exp Ch'!$C$2:$C$392))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_xlfn.XLOOKUP(B29,'Lookup GovFund Stmt Rev Exp Ch'!$B$2:$B$392,'Lookup GovFund Stmt Rev Exp Ch'!$C$2:$C$392))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_xlfn.XLOOKUP(B30,'Lookup GovFund Stmt Rev Exp Ch'!$B$2:$B$392,'Lookup GovFund Stmt Rev Exp Ch'!$C$2:$C$392))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_xlfn.XLOOKUP(B31,'Lookup GovFund Stmt Rev Exp Ch'!$B$2:$B$392,'Lookup GovFund Stmt Rev Exp Ch'!$C$2:$C$392))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_xlfn.XLOOKUP(B32,'Lookup GovFund Stmt Rev Exp Ch'!$B$2:$B$392,'Lookup GovFund Stmt Rev Exp Ch'!$C$2:$C$392))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_xlfn.XLOOKUP(B33,'Lookup GovFund Stmt Rev Exp Ch'!$B$2:$B$392,'Lookup GovFund Stmt Rev Exp Ch'!$C$2:$C$392))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_xlfn.XLOOKUP(B34,'Lookup GovFund Stmt Rev Exp Ch'!$B$2:$B$392,'Lookup GovFund Stmt Rev Exp Ch'!$C$2:$C$392))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_xlfn.XLOOKUP(B39,'Lookup GovFund Stmt Rev Exp Ch'!$B$2:$B$392,'Lookup GovFund Stmt Rev Exp Ch'!$C$2:$C$392))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_xlfn.XLOOKUP(B40,'Lookup GovFund Stmt Rev Exp Ch'!$B$2:$B$392,'Lookup GovFund Stmt Rev Exp Ch'!$C$2:$C$392))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_xlfn.XLOOKUP(B41,'Lookup GovFund Stmt Rev Exp Ch'!$B$2:$B$392,'Lookup GovFund Stmt Rev Exp Ch'!$C$2:$C$392))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_xlfn.XLOOKUP(B42,'Lookup GovFund Stmt Rev Exp Ch'!$B$2:$B$392,'Lookup GovFund Stmt Rev Exp Ch'!$C$2:$C$392))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_xlfn.XLOOKUP(B43,'Lookup GovFund Stmt Rev Exp Ch'!$B$2:$B$392,'Lookup GovFund Stmt Rev Exp Ch'!$C$2:$C$392))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_xlfn.XLOOKUP(B44,'Lookup GovFund Stmt Rev Exp Ch'!$B$2:$B$392,'Lookup GovFund Stmt Rev Exp Ch'!$C$2:$C$392))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_xlfn.XLOOKUP(B45,'Lookup GovFund Stmt Rev Exp Ch'!$B$2:$B$392,'Lookup GovFund Stmt Rev Exp Ch'!$C$2:$C$392))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_xlfn.XLOOKUP(B46,'Lookup GovFund Stmt Rev Exp Ch'!$B$2:$B$392,'Lookup GovFund Stmt Rev Exp Ch'!$C$2:$C$392))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_xlfn.XLOOKUP(B47,'Lookup GovFund Stmt Rev Exp Ch'!$B$2:$B$392,'Lookup GovFund Stmt Rev Exp Ch'!$C$2:$C$392))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_xlfn.XLOOKUP(B48,'Lookup GovFund Stmt Rev Exp Ch'!$B$2:$B$392,'Lookup GovFund Stmt Rev Exp Ch'!$C$2:$C$392))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_xlfn.XLOOKUP(B49,'Lookup GovFund Stmt Rev Exp Ch'!$B$2:$B$392,'Lookup GovFund Stmt Rev Exp Ch'!$C$2:$C$392))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_xlfn.XLOOKUP(B50,'Lookup GovFund Stmt Rev Exp Ch'!$B$2:$B$392,'Lookup GovFund Stmt Rev Exp Ch'!$C$2:$C$392))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_xlfn.XLOOKUP(B51,'Lookup GovFund Stmt Rev Exp Ch'!$B$2:$B$392,'Lookup GovFund Stmt Rev Exp Ch'!$C$2:$C$392))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_xlfn.XLOOKUP(B52,'Lookup GovFund Stmt Rev Exp Ch'!$B$2:$B$392,'Lookup GovFund Stmt Rev Exp Ch'!$C$2:$C$392))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_xlfn.XLOOKUP(B53,'Lookup GovFund Stmt Rev Exp Ch'!$B$2:$B$392,'Lookup GovFund Stmt Rev Exp Ch'!$C$2:$C$392))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D7:I7 D8:J23 C23 D25:J35 C35 C36:J36 D37:J63 C59:J60 J64 D65:J69 D71:J71">
    <cfRule type="expression" dxfId="31" priority="17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showError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showError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L28" sqref="L28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Sheet'!J59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6"/>
  <sheetViews>
    <sheetView zoomScale="75" zoomScaleNormal="100" workbookViewId="0">
      <selection activeCell="B14" sqref="B1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 "Choose from drop-down --&gt;", _xlfn.XLOOKUP(B10,'Lookup Net Position'!$B$2:$B$420,'Lookup Net Position'!$C$2:$C$420))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 "Choose from drop-down --&gt;", _xlfn.XLOOKUP(B11,'Lookup Net Position'!$B$2:$B$420,'Lookup Net Position'!$C$2:$C$420))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 "Choose from drop-down --&gt;", _xlfn.XLOOKUP(B12,'Lookup Net Position'!$B$2:$B$420,'Lookup Net Position'!$C$2:$C$420))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 "Choose from drop-down --&gt;", _xlfn.XLOOKUP(B13,'Lookup Net Position'!$B$2:$B$420,'Lookup Net Position'!$C$2:$C$420))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 "Choose from drop-down --&gt;", _xlfn.XLOOKUP(B14,'Lookup Net Position'!$B$2:$B$420,'Lookup Net Position'!$C$2:$C$420))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 "Choose from drop-down --&gt;", _xlfn.XLOOKUP(B15,'Lookup Net Position'!$B$2:$B$420,'Lookup Net Position'!$C$2:$C$420))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 "Choose from drop-down --&gt;", _xlfn.XLOOKUP(B16,'Lookup Net Position'!$B$2:$B$420,'Lookup Net Position'!$C$2:$C$420))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Net Position'!$B$2:$B$420,'Lookup Net Position'!$C$2:$C$420))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 "Choose from drop-down --&gt;", _xlfn.XLOOKUP(B18,'Lookup Net Position'!$B$2:$B$420,'Lookup Net Position'!$C$2:$C$420))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Net Position'!$B$2:$B$420,'Lookup Net Position'!$C$2:$C$420))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Net Position'!$B$2:$B$420,'Lookup Net Position'!$C$2:$C$420))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Net Position'!$B$2:$B$420,'Lookup Net Position'!$C$2:$C$420))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 "Choose from drop-down --&gt;", _xlfn.XLOOKUP(B22,'Lookup Net Position'!$B$2:$B$420,'Lookup Net Position'!$C$2:$C$420))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 "Choose from drop-down --&gt;", _xlfn.XLOOKUP(B23,'Lookup Net Position'!$B$2:$B$420,'Lookup Net Position'!$C$2:$C$420))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 "Choose from drop-down --&gt;", _xlfn.XLOOKUP(B26,'Lookup Net Position'!$B$2:$B$420,'Lookup Net Position'!$C$2:$C$420))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 "Choose from drop-down --&gt;", _xlfn.XLOOKUP(B27,'Lookup Net Position'!$B$2:$B$420,'Lookup Net Position'!$C$2:$C$420))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Net Position'!$B$2:$B$420,'Lookup Net Position'!$C$2:$C$420))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Net Position'!$B$2:$B$420,'Lookup Net Position'!$C$2:$C$420))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Net Position'!$B$2:$B$420,'Lookup Net Position'!$C$2:$C$420))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Net Position'!$B$2:$B$420,'Lookup Net Position'!$C$2:$C$420))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Net Position'!$B$2:$B$420,'Lookup Net Position'!$C$2:$C$420))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 "Choose from drop-down --&gt;", _xlfn.XLOOKUP(B33,'Lookup Net Position'!$B$2:$B$420,'Lookup Net Position'!$C$2:$C$420))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 "Choose from drop-down --&gt;", _xlfn.XLOOKUP(B34,'Lookup Net Position'!$B$2:$B$420,'Lookup Net Position'!$C$2:$C$420))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 "Choose from drop-down --&gt;", _xlfn.XLOOKUP(B35,'Lookup Net Position'!$B$2:$B$420,'Lookup Net Position'!$C$2:$C$420))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 "Choose from drop-down --&gt;", _xlfn.XLOOKUP(B36,'Lookup Net Position'!$B$2:$B$420,'Lookup Net Position'!$C$2:$C$420))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 "Choose from drop-down --&gt;", _xlfn.XLOOKUP(B37,'Lookup Net Position'!$B$2:$B$420,'Lookup Net Position'!$C$2:$C$420))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 "Choose from drop-down --&gt;", _xlfn.XLOOKUP(B43,'Lookup Net Position'!$B$2:$B$420,'Lookup Net Position'!$C$2:$C$420))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 "Choose from drop-down --&gt;", _xlfn.XLOOKUP(B44,'Lookup Net Position'!$B$2:$B$420,'Lookup Net Position'!$C$2:$C$420))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 "Choose from drop-down --&gt;", _xlfn.XLOOKUP(B45,'Lookup Net Position'!$B$2:$B$420,'Lookup Net Position'!$C$2:$C$420))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 "Choose from drop-down --&gt;", _xlfn.XLOOKUP(B46,'Lookup Net Position'!$B$2:$B$420,'Lookup Net Position'!$C$2:$C$420))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 "Choose from drop-down --&gt;", _xlfn.XLOOKUP(B47,'Lookup Net Position'!$B$2:$B$420,'Lookup Net Position'!$C$2:$C$420))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 "Choose from drop-down --&gt;", _xlfn.XLOOKUP(B48,'Lookup Net Position'!$B$2:$B$420,'Lookup Net Position'!$C$2:$C$420))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 "Choose from drop-down --&gt;", _xlfn.XLOOKUP(B49,'Lookup Net Position'!$B$2:$B$420,'Lookup Net Position'!$C$2:$C$420))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 "Choose from drop-down --&gt;", _xlfn.XLOOKUP(B50,'Lookup Net Position'!$B$2:$B$420,'Lookup Net Position'!$C$2:$C$420))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 "Choose from drop-down --&gt;", _xlfn.XLOOKUP(B51,'Lookup Net Position'!$B$2:$B$420,'Lookup Net Position'!$C$2:$C$420))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 "Choose from drop-down --&gt;", _xlfn.XLOOKUP(B52,'Lookup Net Position'!$B$2:$B$420,'Lookup Net Position'!$C$2:$C$420))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 "Choose from drop-down --&gt;", _xlfn.XLOOKUP(B53,'Lookup Net Position'!$B$2:$B$420,'Lookup Net Position'!$C$2:$C$420))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 "Choose from drop-down --&gt;", _xlfn.XLOOKUP(B56,'Lookup Net Position'!$B$2:$B$420,'Lookup Net Position'!$C$2:$C$420))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9">IF(J$7="","",SUM(D56:I56))</f>
        <v>0</v>
      </c>
    </row>
    <row r="57" spans="1:10" ht="15">
      <c r="A57" s="108" t="str">
        <f>IF(B57="", "Choose from drop-down --&gt;", _xlfn.XLOOKUP(B57,'Lookup Net Position'!$B$2:$B$420,'Lookup Net Position'!$C$2:$C$420))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 "Choose from drop-down --&gt;", _xlfn.XLOOKUP(B58,'Lookup Net Position'!$B$2:$B$420,'Lookup Net Position'!$C$2:$C$420))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 "Choose from drop-down --&gt;", _xlfn.XLOOKUP(B59,'Lookup Net Position'!$B$2:$B$420,'Lookup Net Position'!$C$2:$C$420))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 "Choose from drop-down --&gt;", _xlfn.XLOOKUP(B60,'Lookup Net Position'!$B$2:$B$420,'Lookup Net Position'!$C$2:$C$420))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 "Choose from drop-down --&gt;", _xlfn.XLOOKUP(B61,'Lookup Net Position'!$B$2:$B$420,'Lookup Net Position'!$C$2:$C$420))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 "Choose from drop-down --&gt;", _xlfn.XLOOKUP(B62,'Lookup Net Position'!$B$2:$B$420,'Lookup Net Position'!$C$2:$C$420))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 "Choose from drop-down --&gt;", _xlfn.XLOOKUP(B63,'Lookup Net Position'!$B$2:$B$420,'Lookup Net Position'!$C$2:$C$420))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 "Choose from drop-down --&gt;", _xlfn.XLOOKUP(B64,'Lookup Net Position'!$B$2:$B$420,'Lookup Net Position'!$C$2:$C$420))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">
        <v>37</v>
      </c>
      <c r="B65" s="108" t="s">
        <v>38</v>
      </c>
      <c r="C65" s="231">
        <f>SUM(C56:C64)</f>
        <v>0</v>
      </c>
      <c r="D65" s="231" t="str">
        <f t="shared" ref="D65:I65" si="11">IF(D$7="Type fund name","",SUM(D56:D64))</f>
        <v/>
      </c>
      <c r="E65" s="231" t="str">
        <f t="shared" si="11"/>
        <v/>
      </c>
      <c r="F65" s="231" t="str">
        <f t="shared" si="11"/>
        <v/>
      </c>
      <c r="G65" s="231" t="str">
        <f t="shared" si="11"/>
        <v/>
      </c>
      <c r="H65" s="231" t="str">
        <f t="shared" si="11"/>
        <v/>
      </c>
      <c r="I65" s="231" t="str">
        <f t="shared" si="11"/>
        <v/>
      </c>
      <c r="J65" s="231">
        <f t="shared" si="9"/>
        <v>0</v>
      </c>
    </row>
    <row r="66" spans="1:10" ht="15">
      <c r="A66" s="114" t="s">
        <v>39</v>
      </c>
      <c r="B66" s="111" t="s">
        <v>40</v>
      </c>
      <c r="C66" s="219">
        <f>C54+C65</f>
        <v>0</v>
      </c>
      <c r="D66" s="219" t="str">
        <f t="shared" ref="D66:I66" si="12">IF(D$7 = "Type fund name", "", D54+D65)</f>
        <v/>
      </c>
      <c r="E66" s="219" t="str">
        <f t="shared" si="12"/>
        <v/>
      </c>
      <c r="F66" s="219" t="str">
        <f t="shared" si="12"/>
        <v/>
      </c>
      <c r="G66" s="219" t="str">
        <f t="shared" si="12"/>
        <v/>
      </c>
      <c r="H66" s="219" t="str">
        <f t="shared" si="12"/>
        <v/>
      </c>
      <c r="I66" s="219" t="str">
        <f t="shared" si="12"/>
        <v/>
      </c>
      <c r="J66" s="233">
        <f t="shared" si="9"/>
        <v>0</v>
      </c>
    </row>
    <row r="67" spans="1:10" ht="15">
      <c r="A67" s="104"/>
      <c r="B67" s="104"/>
      <c r="C67" s="112"/>
      <c r="D67" s="112"/>
      <c r="E67" s="112"/>
      <c r="F67" s="112"/>
      <c r="G67" s="112"/>
      <c r="H67" s="112"/>
      <c r="I67" s="112"/>
      <c r="J67" s="107"/>
    </row>
    <row r="68" spans="1:10" ht="15">
      <c r="A68" s="104"/>
      <c r="B68" s="105" t="s">
        <v>46</v>
      </c>
      <c r="C68" s="105"/>
      <c r="D68" s="105"/>
      <c r="E68" s="105"/>
      <c r="F68" s="105"/>
      <c r="G68" s="105"/>
      <c r="H68" s="105"/>
      <c r="I68" s="105"/>
      <c r="J68" s="115"/>
    </row>
    <row r="69" spans="1:10" ht="15">
      <c r="A69" s="108" t="str">
        <f>IF(B69="", "Choose from drop-down --&gt;", _xlfn.XLOOKUP(B69,'Lookup Net Position'!$B$2:$B$420,'Lookup Net Position'!$C$2:$C$420))</f>
        <v>Choose from drop-down --&gt;</v>
      </c>
      <c r="B69" s="109"/>
      <c r="C69" s="208"/>
      <c r="D69" s="208"/>
      <c r="E69" s="208"/>
      <c r="F69" s="208"/>
      <c r="G69" s="208"/>
      <c r="H69" s="208"/>
      <c r="I69" s="208"/>
      <c r="J69" s="231">
        <f t="shared" ref="J69:J78" si="13">IF(J$7="","",SUM(D69:I69))</f>
        <v>0</v>
      </c>
    </row>
    <row r="70" spans="1:10" ht="15">
      <c r="A70" s="108" t="str">
        <f>IF(B70="", "Choose from drop-down --&gt;", _xlfn.XLOOKUP(B70,'Lookup Net Position'!$B$2:$B$420,'Lookup Net Position'!$C$2:$C$420))</f>
        <v>Choose from drop-down --&gt;</v>
      </c>
      <c r="B70" s="109"/>
      <c r="C70" s="208"/>
      <c r="D70" s="208"/>
      <c r="E70" s="208"/>
      <c r="F70" s="208"/>
      <c r="G70" s="208"/>
      <c r="H70" s="208"/>
      <c r="I70" s="208"/>
      <c r="J70" s="231">
        <f t="shared" si="13"/>
        <v>0</v>
      </c>
    </row>
    <row r="71" spans="1:10" ht="15">
      <c r="A71" s="108" t="str">
        <f>IF(B71="", "Choose from drop-down --&gt;", _xlfn.XLOOKUP(B71,'Lookup Net Position'!$B$2:$B$420,'Lookup Net Position'!$C$2:$C$420))</f>
        <v>Choose from drop-down --&gt;</v>
      </c>
      <c r="B71" s="109"/>
      <c r="C71" s="208"/>
      <c r="D71" s="208"/>
      <c r="E71" s="208"/>
      <c r="F71" s="208"/>
      <c r="G71" s="208"/>
      <c r="H71" s="208"/>
      <c r="I71" s="208"/>
      <c r="J71" s="231">
        <f t="shared" si="13"/>
        <v>0</v>
      </c>
    </row>
    <row r="72" spans="1:10" ht="15" hidden="1">
      <c r="A72" s="108" t="str">
        <f>IF(B72="", "Choose from drop-down --&gt;", _xlfn.XLOOKUP(B72,'Lookup Net Position'!$B$2:$B$420,'Lookup Net Position'!$C$2:$C$420))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si="13"/>
        <v>0</v>
      </c>
    </row>
    <row r="73" spans="1:10" ht="15" hidden="1">
      <c r="A73" s="108" t="str">
        <f>IF(B73="", "Choose from drop-down --&gt;", _xlfn.XLOOKUP(B73,'Lookup Net Position'!$B$2:$B$420,'Lookup Net Position'!$C$2:$C$420))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 hidden="1">
      <c r="A74" s="108" t="str">
        <f>IF(B74="", "Choose from drop-down --&gt;", _xlfn.XLOOKUP(B74,'Lookup Net Position'!$B$2:$B$420,'Lookup Net Position'!$C$2:$C$420))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 "Choose from drop-down --&gt;", _xlfn.XLOOKUP(B75,'Lookup Net Position'!$B$2:$B$420,'Lookup Net Position'!$C$2:$C$420))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 "Choose from drop-down --&gt;", _xlfn.XLOOKUP(B76,'Lookup Net Position'!$B$2:$B$420,'Lookup Net Position'!$C$2:$C$420))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>
      <c r="A77" s="108" t="str">
        <f>IF(B77="", "Choose from drop-down --&gt;", _xlfn.XLOOKUP(B77,'Lookup Net Position'!$B$2:$B$420,'Lookup Net Position'!$C$2:$C$420))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>
      <c r="A78" s="111" t="s">
        <v>50</v>
      </c>
      <c r="B78" s="111" t="s">
        <v>51</v>
      </c>
      <c r="C78" s="219">
        <f>IF(C7="","",SUM(C69:C77))</f>
        <v>0</v>
      </c>
      <c r="D78" s="219" t="str">
        <f t="shared" ref="D78:I78" si="14">IF(D7="Type fund name","",SUM(D69:D77))</f>
        <v/>
      </c>
      <c r="E78" s="219" t="str">
        <f t="shared" si="14"/>
        <v/>
      </c>
      <c r="F78" s="219" t="str">
        <f t="shared" si="14"/>
        <v/>
      </c>
      <c r="G78" s="219" t="str">
        <f t="shared" si="14"/>
        <v/>
      </c>
      <c r="H78" s="219" t="str">
        <f t="shared" si="14"/>
        <v/>
      </c>
      <c r="I78" s="219" t="str">
        <f t="shared" si="14"/>
        <v/>
      </c>
      <c r="J78" s="232">
        <f t="shared" si="13"/>
        <v>0</v>
      </c>
    </row>
    <row r="79" spans="1:10" ht="16">
      <c r="C79" s="116"/>
      <c r="D79" s="116"/>
      <c r="E79" s="116"/>
      <c r="F79" s="116"/>
      <c r="G79" s="116"/>
      <c r="H79" s="116"/>
      <c r="I79" s="116"/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</sheetData>
  <sheetProtection formatRows="0" insertRows="0" deleteRows="0"/>
  <conditionalFormatting sqref="C24 C38 C54:I54 C65:C66 C78:I78">
    <cfRule type="expression" dxfId="30" priority="6" stopIfTrue="1">
      <formula>C$7=""</formula>
    </cfRule>
  </conditionalFormatting>
  <conditionalFormatting sqref="D65:I65">
    <cfRule type="expression" dxfId="29" priority="4" stopIfTrue="1">
      <formula>D$7=""</formula>
    </cfRule>
  </conditionalFormatting>
  <conditionalFormatting sqref="K7">
    <cfRule type="expression" dxfId="28" priority="3" stopIfTrue="1">
      <formula>K$6=""</formula>
    </cfRule>
  </conditionalFormatting>
  <dataValidations count="5">
    <dataValidation type="list" allowBlank="1" showInputMessage="1" showErrorMessage="1" sqref="B43:B53" xr:uid="{3020B3D5-A2C3-4F4B-8EFD-A19414110BEC}">
      <formula1>current_liabilities</formula1>
    </dataValidation>
    <dataValidation type="list" allowBlank="1" showInputMessage="1" showErrorMessage="1" sqref="B56:B64" xr:uid="{0AF5B33B-114A-5D47-AC98-0EF208D28A50}">
      <formula1>noncurrent_liabilities</formula1>
    </dataValidation>
    <dataValidation type="list" allowBlank="1" showInputMessage="1" showErrorMessage="1" sqref="B69:B77" xr:uid="{62718926-C752-384A-817F-8A854F7BD996}">
      <formula1>net_position</formula1>
    </dataValidation>
    <dataValidation type="list" allowBlank="1" showInputMessage="1" showErrorMessage="1" sqref="B26:B37" xr:uid="{E796ED53-BB10-BA41-A5DA-36CA177F44A2}">
      <formula1>noncurrent_assets</formula1>
    </dataValidation>
    <dataValidation type="list" allowBlank="1" showInputMessage="1" showErrorMessage="1" sqref="B10:B23" xr:uid="{BEF100DB-73F2-E445-82C4-2C8C8EBF4AB4}">
      <formula1>current_assets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opLeftCell="A3" zoomScale="75" zoomScaleNormal="90" workbookViewId="0">
      <selection activeCell="B58" sqref="B58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PropFunds'!$A$2:$A$296,'Lookup PropFunds'!$C$2:$C$296))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_xlfn.XLOOKUP(B10,'Lookup PropFunds'!$A$2:$A$296,'Lookup PropFunds'!$C$2:$C$296))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_xlfn.XLOOKUP(B11,'Lookup PropFunds'!$A$2:$A$296,'Lookup PropFunds'!$C$2:$C$296))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_xlfn.XLOOKUP(B12,'Lookup PropFunds'!$A$2:$A$296,'Lookup PropFunds'!$C$2:$C$296))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_xlfn.XLOOKUP(B13,'Lookup PropFunds'!$A$2:$A$296,'Lookup PropFunds'!$C$2:$C$296))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_xlfn.XLOOKUP(B14,'Lookup PropFunds'!$A$2:$A$296,'Lookup PropFunds'!$C$2:$C$296))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_xlfn.XLOOKUP(B15,'Lookup PropFunds'!$A$2:$A$296,'Lookup PropFunds'!$C$2:$C$296))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_xlfn.XLOOKUP(B16,'Lookup PropFunds'!$A$2:$A$296,'Lookup PropFunds'!$C$2:$C$296))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PropFunds'!$A$2:$A$296,'Lookup PropFunds'!$C$2:$C$296))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_xlfn.XLOOKUP(B18,'Lookup PropFunds'!$A$2:$A$296,'Lookup PropFunds'!$C$2:$C$296))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PropFunds'!$A$2:$A$296,'Lookup PropFunds'!$C$2:$C$296))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PropFunds'!$A$2:$A$296,'Lookup PropFunds'!$C$2:$C$296))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PropFunds'!$A$2:$A$296,'Lookup PropFunds'!$C$2:$C$296))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_xlfn.XLOOKUP(B22,'Lookup PropFunds'!$A$2:$A$296,'Lookup PropFunds'!$C$2:$C$296))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_xlfn.XLOOKUP(B26,'Lookup PropFunds'!$A$2:$A$296,'Lookup PropFunds'!$C$2:$C$296))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_xlfn.XLOOKUP(B27,'Lookup PropFunds'!$A$2:$A$296,'Lookup PropFunds'!$C$2:$C$296))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PropFunds'!$A$2:$A$296,'Lookup PropFunds'!$C$2:$C$296))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PropFunds'!$A$2:$A$296,'Lookup PropFunds'!$C$2:$C$296))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PropFunds'!$A$2:$A$296,'Lookup PropFunds'!$C$2:$C$296))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PropFunds'!$A$2:$A$296,'Lookup PropFunds'!$C$2:$C$296))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PropFunds'!$A$2:$A$296,'Lookup PropFunds'!$C$2:$C$296))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_xlfn.XLOOKUP(B33,'Lookup PropFunds'!$A$2:$A$296,'Lookup PropFunds'!$C$2:$C$296))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_xlfn.XLOOKUP(B34,'Lookup PropFunds'!$A$2:$A$296,'Lookup PropFunds'!$C$2:$C$296))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_xlfn.XLOOKUP(B35,'Lookup PropFunds'!$A$2:$A$296,'Lookup PropFunds'!$C$2:$C$296))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_xlfn.XLOOKUP(B36,'Lookup PropFunds'!$A$2:$A$296,'Lookup PropFunds'!$C$2:$C$296))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_xlfn.XLOOKUP(B37,'Lookup PropFunds'!$A$2:$A$296,'Lookup PropFunds'!$C$2:$C$296))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_xlfn.XLOOKUP(B41,'Lookup PropFunds'!$A$2:$A$296,'Lookup PropFunds'!$C$2:$C$296))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_xlfn.XLOOKUP(B42,'Lookup PropFunds'!$A$2:$A$296,'Lookup PropFunds'!$C$2:$C$296))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_xlfn.XLOOKUP(B43,'Lookup PropFunds'!$A$2:$A$296,'Lookup PropFunds'!$C$2:$C$296))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_xlfn.XLOOKUP(B44,'Lookup PropFunds'!$A$2:$A$296,'Lookup PropFunds'!$C$2:$C$296))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_xlfn.XLOOKUP(B45,'Lookup PropFunds'!$A$2:$A$296,'Lookup PropFunds'!$C$2:$C$296))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_xlfn.XLOOKUP(B46,'Lookup PropFunds'!$A$2:$A$296,'Lookup PropFunds'!$C$2:$C$296))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_xlfn.XLOOKUP(B47,'Lookup PropFunds'!$A$2:$A$296,'Lookup PropFunds'!$C$2:$C$296))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_xlfn.XLOOKUP(B48,'Lookup PropFunds'!$A$2:$A$296,'Lookup PropFunds'!$C$2:$C$296))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_xlfn.XLOOKUP(B49,'Lookup PropFunds'!$A$2:$A$296,'Lookup PropFunds'!$C$2:$C$296))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_xlfn.XLOOKUP(B50,'Lookup PropFunds'!$A$2:$A$296,'Lookup PropFunds'!$C$2:$C$296))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_xlfn.XLOOKUP(B51,'Lookup PropFunds'!$A$2:$A$296,'Lookup PropFunds'!$C$2:$C$296))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_xlfn.XLOOKUP(B56,'Lookup PropFunds'!$A$2:$A$296,'Lookup PropFunds'!$C$2:$C$296))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_xlfn.XLOOKUP(B57,'Lookup PropFunds'!$A$2:$A$296,'Lookup PropFunds'!$C$2:$C$296))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_xlfn.XLOOKUP(B58,'Lookup PropFunds'!$A$2:$A$296,'Lookup PropFunds'!$C$2:$C$296))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_xlfn.XLOOKUP(B59,'Lookup PropFunds'!$A$2:$A$296,'Lookup PropFunds'!$C$2:$C$296))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_xlfn.XLOOKUP(B60,'Lookup PropFunds'!$A$2:$A$296,'Lookup PropFunds'!$C$2:$C$296))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_xlfn.XLOOKUP(B61,'Lookup PropFunds'!$A$2:$A$296,'Lookup PropFunds'!$C$2:$C$296))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_xlfn.XLOOKUP(B62,'Lookup PropFunds'!$A$2:$A$296,'Lookup PropFunds'!$C$2:$C$296))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_xlfn.XLOOKUP(B63,'Lookup PropFunds'!$A$2:$A$296,'Lookup PropFunds'!$C$2:$C$296))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_xlfn.XLOOKUP(B64,'Lookup PropFunds'!$A$2:$A$296,'Lookup PropFunds'!$C$2:$C$296))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C23:C24 C38:C39 C70:J70">
    <cfRule type="expression" dxfId="27" priority="11" stopIfTrue="1">
      <formula>C$7=""</formula>
    </cfRule>
  </conditionalFormatting>
  <conditionalFormatting sqref="C67">
    <cfRule type="expression" dxfId="26" priority="3" stopIfTrue="1">
      <formula>C$7=""</formula>
    </cfRule>
  </conditionalFormatting>
  <conditionalFormatting sqref="C52:I54">
    <cfRule type="expression" dxfId="25" priority="2" stopIfTrue="1">
      <formula>C$7=""</formula>
    </cfRule>
  </conditionalFormatting>
  <conditionalFormatting sqref="C65:I66">
    <cfRule type="expression" dxfId="24" priority="1" stopIfTrue="1">
      <formula>C$7=""</formula>
    </cfRule>
  </conditionalFormatting>
  <conditionalFormatting sqref="C70:J70">
    <cfRule type="cellIs" dxfId="23" priority="12" stopIfTrue="1" operator="equal">
      <formula>0</formula>
    </cfRule>
    <cfRule type="cellIs" dxfId="22" priority="13" stopIfTrue="1" operator="equal">
      <formula>#REF!</formula>
    </cfRule>
    <cfRule type="cellIs" dxfId="21" priority="14" operator="notEqual">
      <formula>#REF!</formula>
    </cfRule>
  </conditionalFormatting>
  <conditionalFormatting sqref="D70:I70">
    <cfRule type="expression" dxfId="20" priority="15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showError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showError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showError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zoomScale="75" zoomScaleNormal="100" workbookViewId="0">
      <selection activeCell="B44" sqref="B4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 CashFlows'!$B$2:$B$74,'Lookup PropFunds CashFlows'!$C$2:$C$74))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_xlfn.XLOOKUP(B10,'Lookup PropFunds CashFlows'!$B$2:$B$74,'Lookup PropFunds CashFlows'!$C$2:$C$74))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_xlfn.XLOOKUP(B11,'Lookup PropFunds CashFlows'!$B$2:$B$74,'Lookup PropFunds CashFlows'!$C$2:$C$74))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_xlfn.XLOOKUP(B12,'Lookup PropFunds CashFlows'!$B$2:$B$74,'Lookup PropFunds CashFlows'!$C$2:$C$74))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_xlfn.XLOOKUP(B13,'Lookup PropFunds CashFlows'!$B$2:$B$74,'Lookup PropFunds CashFlows'!$C$2:$C$74))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_xlfn.XLOOKUP(B14,'Lookup PropFunds CashFlows'!$B$2:$B$74,'Lookup PropFunds CashFlows'!$C$2:$C$74))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_xlfn.XLOOKUP(B15,'Lookup PropFunds CashFlows'!$B$2:$B$74,'Lookup PropFunds CashFlows'!$C$2:$C$74))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_xlfn.XLOOKUP(B16,'Lookup PropFunds CashFlows'!$B$2:$B$74,'Lookup PropFunds CashFlows'!$C$2:$C$74))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_xlfn.XLOOKUP(B17,'Lookup PropFunds CashFlows'!$B$2:$B$74,'Lookup PropFunds CashFlows'!$C$2:$C$74))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_xlfn.XLOOKUP(B18,'Lookup PropFunds CashFlows'!$B$2:$B$74,'Lookup PropFunds CashFlows'!$C$2:$C$74))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_xlfn.XLOOKUP(B19,'Lookup PropFunds CashFlows'!$B$2:$B$74,'Lookup PropFunds CashFlows'!$C$2:$C$74))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_xlfn.XLOOKUP(B20,'Lookup PropFunds CashFlows'!$B$2:$B$74,'Lookup PropFunds CashFlows'!$C$2:$C$74))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_xlfn.XLOOKUP(B21,'Lookup PropFunds CashFlows'!$B$2:$B$74,'Lookup PropFunds CashFlows'!$C$2:$C$74))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_xlfn.XLOOKUP(B22,'Lookup PropFunds CashFlows'!$B$2:$B$74,'Lookup PropFunds CashFlows'!$C$2:$C$74))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_xlfn.XLOOKUP(B26,'Lookup PropFunds CashFlows'!$B$2:$B$74,'Lookup PropFunds CashFlows'!$C$2:$C$74))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_xlfn.XLOOKUP(B27,'Lookup PropFunds CashFlows'!$B$2:$B$74,'Lookup PropFunds CashFlows'!$C$2:$C$74))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_xlfn.XLOOKUP(B28,'Lookup PropFunds CashFlows'!$B$2:$B$74,'Lookup PropFunds CashFlows'!$C$2:$C$74))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_xlfn.XLOOKUP(B29,'Lookup PropFunds CashFlows'!$B$2:$B$74,'Lookup PropFunds CashFlows'!$C$2:$C$74))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_xlfn.XLOOKUP(B30,'Lookup PropFunds CashFlows'!$B$2:$B$74,'Lookup PropFunds CashFlows'!$C$2:$C$74))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_xlfn.XLOOKUP(B31,'Lookup PropFunds CashFlows'!$B$2:$B$74,'Lookup PropFunds CashFlows'!$C$2:$C$74))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_xlfn.XLOOKUP(B32,'Lookup PropFunds CashFlows'!$B$2:$B$74,'Lookup PropFunds CashFlows'!$C$2:$C$74))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_xlfn.XLOOKUP(B33,'Lookup PropFunds CashFlows'!$B$2:$B$74,'Lookup PropFunds CashFlows'!$C$2:$C$74))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_xlfn.XLOOKUP(B34,'Lookup PropFunds CashFlows'!$B$2:$B$74,'Lookup PropFunds CashFlows'!$C$2:$C$74))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_xlfn.XLOOKUP(B35,'Lookup PropFunds CashFlows'!$B$2:$B$74,'Lookup PropFunds CashFlows'!$C$2:$C$74))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_xlfn.XLOOKUP(B36,'Lookup PropFunds CashFlows'!$B$2:$B$74,'Lookup PropFunds CashFlows'!$C$2:$C$74))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_xlfn.XLOOKUP(B37,'Lookup PropFunds CashFlows'!$B$2:$B$74,'Lookup PropFunds CashFlows'!$C$2:$C$74))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_xlfn.XLOOKUP(B41,'Lookup PropFunds CashFlows'!$B$2:$B$74,'Lookup PropFunds CashFlows'!$C$2:$C$74))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_xlfn.XLOOKUP(B42,'Lookup PropFunds CashFlows'!$B$2:$B$74,'Lookup PropFunds CashFlows'!$C$2:$C$74))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_xlfn.XLOOKUP(B43,'Lookup PropFunds CashFlows'!$B$2:$B$74,'Lookup PropFunds CashFlows'!$C$2:$C$74))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_xlfn.XLOOKUP(B44,'Lookup PropFunds CashFlows'!$B$2:$B$74,'Lookup PropFunds CashFlows'!$C$2:$C$74))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_xlfn.XLOOKUP(B45,'Lookup PropFunds CashFlows'!$B$2:$B$74,'Lookup PropFunds CashFlows'!$C$2:$C$74))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_xlfn.XLOOKUP(B46,'Lookup PropFunds CashFlows'!$B$2:$B$74,'Lookup PropFunds CashFlows'!$C$2:$C$74))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_xlfn.XLOOKUP(B47,'Lookup PropFunds CashFlows'!$B$2:$B$74,'Lookup PropFunds CashFlows'!$C$2:$C$74))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_xlfn.XLOOKUP(B48,'Lookup PropFunds CashFlows'!$B$2:$B$74,'Lookup PropFunds CashFlows'!$C$2:$C$74))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_xlfn.XLOOKUP(B49,'Lookup PropFunds CashFlows'!$B$2:$B$74,'Lookup PropFunds CashFlows'!$C$2:$C$74))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_xlfn.XLOOKUP(B50,'Lookup PropFunds CashFlows'!$B$2:$B$74,'Lookup PropFunds CashFlows'!$C$2:$C$74))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_xlfn.XLOOKUP(B51,'Lookup PropFunds CashFlows'!$B$2:$B$74,'Lookup PropFunds CashFlows'!$C$2:$C$74))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_xlfn.XLOOKUP(B55,'Lookup PropFunds CashFlows'!$B$2:$B$74,'Lookup PropFunds CashFlows'!$C$2:$C$74))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_xlfn.XLOOKUP(B56,'Lookup PropFunds CashFlows'!$B$2:$B$74,'Lookup PropFunds CashFlows'!$C$2:$C$74))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_xlfn.XLOOKUP(B57,'Lookup PropFunds CashFlows'!$B$2:$B$74,'Lookup PropFunds CashFlows'!$C$2:$C$74))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_xlfn.XLOOKUP(B58,'Lookup PropFunds CashFlows'!$B$2:$B$74,'Lookup PropFunds CashFlows'!$C$2:$C$74))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_xlfn.XLOOKUP(B59,'Lookup PropFunds CashFlows'!$B$2:$B$74,'Lookup PropFunds CashFlows'!$C$2:$C$74))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_xlfn.XLOOKUP(B60,'Lookup PropFunds CashFlows'!$B$2:$B$74,'Lookup PropFunds CashFlows'!$C$2:$C$74))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_xlfn.XLOOKUP(B61,'Lookup PropFunds CashFlows'!$B$2:$B$74,'Lookup PropFunds CashFlows'!$C$2:$C$74))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_xlfn.XLOOKUP(B62,'Lookup PropFunds CashFlows'!$B$2:$B$74,'Lookup PropFunds CashFlows'!$C$2:$C$74))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_xlfn.XLOOKUP(B63,'Lookup PropFunds CashFlows'!$B$2:$B$74,'Lookup PropFunds CashFlows'!$C$2:$C$74))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C23">
    <cfRule type="expression" dxfId="19" priority="18" stopIfTrue="1">
      <formula>C$7=""</formula>
    </cfRule>
  </conditionalFormatting>
  <conditionalFormatting sqref="C38">
    <cfRule type="expression" dxfId="18" priority="17" stopIfTrue="1">
      <formula>C$7=""</formula>
    </cfRule>
  </conditionalFormatting>
  <conditionalFormatting sqref="C24:I24 C53:I53">
    <cfRule type="expression" dxfId="17" priority="24" stopIfTrue="1">
      <formula>#REF!=""</formula>
    </cfRule>
  </conditionalFormatting>
  <conditionalFormatting sqref="C52:I52">
    <cfRule type="expression" dxfId="16" priority="15" stopIfTrue="1">
      <formula>C$7=""</formula>
    </cfRule>
  </conditionalFormatting>
  <conditionalFormatting sqref="C64:I64">
    <cfRule type="expression" dxfId="15" priority="13" stopIfTrue="1">
      <formula>C$7=""</formula>
    </cfRule>
  </conditionalFormatting>
  <conditionalFormatting sqref="D69:I69">
    <cfRule type="expression" dxfId="14" priority="12" stopIfTrue="1">
      <formula>#REF!=""</formula>
    </cfRule>
  </conditionalFormatting>
  <conditionalFormatting sqref="D65:J65">
    <cfRule type="expression" dxfId="13" priority="7" stopIfTrue="1">
      <formula>#REF!=""</formula>
    </cfRule>
    <cfRule type="cellIs" dxfId="12" priority="4" stopIfTrue="1" operator="equal">
      <formula>0</formula>
    </cfRule>
    <cfRule type="expression" dxfId="11" priority="3" stopIfTrue="1">
      <formula>D$7=""</formula>
    </cfRule>
    <cfRule type="cellIs" dxfId="10" priority="5" stopIfTrue="1" operator="equal">
      <formula>#REF!</formula>
    </cfRule>
    <cfRule type="cellIs" dxfId="9" priority="6" operator="notEqual">
      <formula>#REF!</formula>
    </cfRule>
  </conditionalFormatting>
  <conditionalFormatting sqref="D69:J69">
    <cfRule type="cellIs" dxfId="8" priority="10" stopIfTrue="1" operator="equal">
      <formula>#REF!</formula>
    </cfRule>
    <cfRule type="cellIs" dxfId="7" priority="9" stopIfTrue="1" operator="equal">
      <formula>0</formula>
    </cfRule>
    <cfRule type="expression" dxfId="6" priority="8" stopIfTrue="1">
      <formula>D$7=""</formula>
    </cfRule>
    <cfRule type="cellIs" dxfId="5" priority="11" operator="notEqual">
      <formula>#REF!</formula>
    </cfRule>
  </conditionalFormatting>
  <conditionalFormatting sqref="J1:J4 J8:J22 J24:J64 J70:J1048574">
    <cfRule type="expression" dxfId="4" priority="19" stopIfTrue="1">
      <formula>COUNTA(D2:I2)=1</formula>
    </cfRule>
  </conditionalFormatting>
  <conditionalFormatting sqref="J8:J22 J24:J64 J70:J78">
    <cfRule type="expression" dxfId="3" priority="80" stopIfTrue="1">
      <formula>#REF!=""</formula>
    </cfRule>
  </conditionalFormatting>
  <conditionalFormatting sqref="J68">
    <cfRule type="expression" dxfId="2" priority="1" stopIfTrue="1">
      <formula>COUNTA(D69:I69)=1</formula>
    </cfRule>
    <cfRule type="expression" dxfId="1" priority="2" stopIfTrue="1">
      <formula>#REF!=""</formula>
    </cfRule>
  </conditionalFormatting>
  <conditionalFormatting sqref="J1048575:J1048576">
    <cfRule type="expression" dxfId="0" priority="82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showError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showError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showError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196" zoomScale="120" zoomScaleNormal="12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B12" sqref="B12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workbookViewId="0">
      <selection activeCell="B12" sqref="B12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B12" sqref="B12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zoomScale="125" workbookViewId="0">
      <selection activeCell="B12" sqref="B12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tabSelected="1" zoomScaleNormal="100" workbookViewId="0">
      <selection activeCell="J14" sqref="J14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IFERROR(_xlfn.XLOOKUP(B9, 'Lookup Net Position'!$B$2:$B$420, 'Lookup Net Position'!$C$2:$C$420), "acfr:CurrentAssetsCustom"))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 "Choose from drop-down --&gt;", IFERROR(_xlfn.XLOOKUP(B10, 'Lookup Net Position'!$B$2:$B$420, 'Lookup Net Position'!$C$2:$C$420), "acfr:CurrentAssetsCustom"))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 "Choose from drop-down --&gt;", IFERROR(_xlfn.XLOOKUP(B11, 'Lookup Net Position'!$B$2:$B$420, 'Lookup Net Position'!$C$2:$C$420), "acfr:CurrentAssetsCustom"))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 "Choose from drop-down --&gt;", IFERROR(_xlfn.XLOOKUP(B12, 'Lookup Net Position'!$B$2:$B$420, 'Lookup Net Position'!$C$2:$C$420), "acfr:CurrentAssetsCustom"))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 "Choose from drop-down --&gt;", IFERROR(_xlfn.XLOOKUP(B13, 'Lookup Net Position'!$B$2:$B$420, 'Lookup Net Position'!$C$2:$C$420), "acfr:CurrentAssetsCustom"))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 "Choose from drop-down --&gt;", IFERROR(_xlfn.XLOOKUP(B14, 'Lookup Net Position'!$B$2:$B$420, 'Lookup Net Position'!$C$2:$C$420), "acfr:CurrentAssetsCustom"))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 "Choose from drop-down --&gt;", IFERROR(_xlfn.XLOOKUP(B15, 'Lookup Net Position'!$B$2:$B$420, 'Lookup Net Position'!$C$2:$C$420), "acfr:CurrentAssetsCustom"))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 "Choose from drop-down --&gt;", IFERROR(_xlfn.XLOOKUP(B16, 'Lookup Net Position'!$B$2:$B$420, 'Lookup Net Position'!$C$2:$C$420), "acfr:CurrentAssetsCustom"))</f>
        <v>Choose from drop-down --&gt;</v>
      </c>
      <c r="B16" s="15"/>
      <c r="C16" s="202"/>
      <c r="D16" s="203"/>
      <c r="E16" s="200" t="str">
        <f t="shared" si="0"/>
        <v/>
      </c>
      <c r="F16" s="203"/>
    </row>
    <row r="17" spans="1:6" ht="15">
      <c r="A17" s="6" t="str">
        <f>IF(B17="", "Choose from drop-down --&gt;", IFERROR(_xlfn.XLOOKUP(B17, 'Lookup Net Position'!$B$2:$B$420, 'Lookup Net Position'!$C$2:$C$420), "acfr:CurrentAssetsCustom"))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 "Choose from drop-down --&gt;", IFERROR(_xlfn.XLOOKUP(B18, 'Lookup Net Position'!$B$2:$B$420, 'Lookup Net Position'!$C$2:$C$420), "acfr:CurrentAssetsCustom"))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 "Choose from drop-down --&gt;", IFERROR(_xlfn.XLOOKUP(B19, 'Lookup Net Position'!$B$2:$B$420, 'Lookup Net Position'!$C$2:$C$420), "acfr:CurrentAssetsCustom"))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 "Choose from drop-down --&gt;", IFERROR(_xlfn.XLOOKUP(B20, 'Lookup Net Position'!$B$2:$B$420, 'Lookup Net Position'!$C$2:$C$420), "acfr:CurrentAssetsCustom"))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 "Choose from drop-down --&gt;", IFERROR(_xlfn.XLOOKUP(B21, 'Lookup Net Position'!$B$2:$B$420, 'Lookup Net Position'!$C$2:$C$420), "acfr:CurrentAssetsCustom"))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 "Choose from drop-down --&gt;", IFERROR(_xlfn.XLOOKUP(B22, 'Lookup Net Position'!$B$2:$B$420, 'Lookup Net Position'!$C$2:$C$420), "acfr:CurrentAssetsCustom"))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IFERROR(_xlfn.XLOOKUP(B25, 'Lookup Net Position'!$B$2:$B$420, 'Lookup Net Position'!$C$2:$C$420), "acfr:NoncurrentAssetsCustom"))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 "Choose from drop-down --&gt;", IFERROR(_xlfn.XLOOKUP(B26, 'Lookup Net Position'!$B$2:$B$420, 'Lookup Net Position'!$C$2:$C$420), "acfr:NoncurrentAssetsCustom"))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 "Choose from drop-down --&gt;", IFERROR(_xlfn.XLOOKUP(B27, 'Lookup Net Position'!$B$2:$B$420, 'Lookup Net Position'!$C$2:$C$420), "acfr:NoncurrentAssetsCustom"))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 "Choose from drop-down --&gt;", IFERROR(_xlfn.XLOOKUP(B28, 'Lookup Net Position'!$B$2:$B$420, 'Lookup Net Position'!$C$2:$C$420), "acfr:NoncurrentAssetsCustom"))</f>
        <v>Choose from drop-down --&gt;</v>
      </c>
      <c r="B28" s="16"/>
      <c r="C28" s="202"/>
      <c r="D28" s="203"/>
      <c r="E28" s="200"/>
      <c r="F28" s="203"/>
    </row>
    <row r="29" spans="1:6" ht="15" hidden="1">
      <c r="A29" s="6" t="str">
        <f>IF(B29="", "Choose from drop-down --&gt;", IFERROR(_xlfn.XLOOKUP(B29, 'Lookup Net Position'!$B$2:$B$420, 'Lookup Net Position'!$C$2:$C$420), "acfr:NoncurrentAssetsCustom"))</f>
        <v>Choose from drop-down --&gt;</v>
      </c>
      <c r="B29" s="16"/>
      <c r="C29" s="202"/>
      <c r="D29" s="203"/>
      <c r="E29" s="200"/>
      <c r="F29" s="203"/>
    </row>
    <row r="30" spans="1:6" ht="15" hidden="1">
      <c r="A30" s="6" t="str">
        <f>IF(B30="", "Choose from drop-down --&gt;", IFERROR(_xlfn.XLOOKUP(B30, 'Lookup Net Position'!$B$2:$B$420, 'Lookup Net Position'!$C$2:$C$420), "acfr:NoncurrentAssetsCustom"))</f>
        <v>Choose from drop-down --&gt;</v>
      </c>
      <c r="B30" s="15"/>
      <c r="C30" s="202"/>
      <c r="D30" s="202"/>
      <c r="E30" s="200"/>
      <c r="F30" s="202"/>
    </row>
    <row r="31" spans="1:6" ht="15" hidden="1" customHeight="1">
      <c r="A31" s="6" t="str">
        <f>IF(B31="", "Choose from drop-down --&gt;", IFERROR(_xlfn.XLOOKUP(B31, 'Lookup Net Position'!$B$2:$B$420, 'Lookup Net Position'!$C$2:$C$420), "acfr:NoncurrentAssetsCustom"))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IFERROR(_xlfn.XLOOKUP(B32, 'Lookup Net Position'!$B$2:$B$420, 'Lookup Net Position'!$C$2:$C$420), "acfr:NoncurrentAssetsCustom"))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IFERROR(_xlfn.XLOOKUP(B33, 'Lookup Net Position'!$B$2:$B$420, 'Lookup Net Position'!$C$2:$C$420), "acfr:NoncurrentAssetsCustom"))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IFERROR(_xlfn.XLOOKUP(B34, 'Lookup Net Position'!$B$2:$B$420, 'Lookup Net Position'!$C$2:$C$420), "acfr:NoncurrentAssetsCustom"))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IFERROR(_xlfn.XLOOKUP(B35, 'Lookup Net Position'!$B$2:$B$420, 'Lookup Net Position'!$C$2:$C$420), "acfr:NoncurrentAssetsCustom"))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>
      <c r="A36" s="6" t="str">
        <f>IF(B36="", "Choose from drop-down --&gt;", IFERROR(_xlfn.XLOOKUP(B36, 'Lookup Net Position'!$B$2:$B$420, 'Lookup Net Position'!$C$2:$C$420), "acfr:NoncurrentAssetsCustom"))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IFERROR(_xlfn.XLOOKUP(B41, 'Lookup Net Position'!$B$2:$B$420, 'Lookup Net Position'!$C$2:$C$420), "acfr:DeferredOutflowsOfResourcesCustom"))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 "Choose from drop-down --&gt;", IFERROR(_xlfn.XLOOKUP(B42, 'Lookup Net Position'!$B$2:$B$420, 'Lookup Net Position'!$C$2:$C$420), "acfr:DeferredOutflowsOfResourcesCustom"))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 "Choose from drop-down --&gt;", IFERROR(_xlfn.XLOOKUP(B43, 'Lookup Net Position'!$B$2:$B$420, 'Lookup Net Position'!$C$2:$C$420), "acfr:DeferredOutflowsOfResourcesCustom"))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 hidden="1">
      <c r="A44" s="6" t="str">
        <f>IF(B44="", "Choose from drop-down --&gt;", IFERROR(_xlfn.XLOOKUP(B44, 'Lookup Net Position'!$B$2:$B$420, 'Lookup Net Position'!$C$2:$C$420), "acfr:DeferredOutflowsOfResourcesCustom"))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 hidden="1">
      <c r="A45" s="6" t="str">
        <f>IF(B45="", "Choose from drop-down --&gt;", IFERROR(_xlfn.XLOOKUP(B45, 'Lookup Net Position'!$B$2:$B$420, 'Lookup Net Position'!$C$2:$C$420), "acfr:DeferredOutflowsOfResourcesCustom"))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IFERROR(_xlfn.XLOOKUP(B46, 'Lookup Net Position'!$B$2:$B$420, 'Lookup Net Position'!$C$2:$C$420), "acfr:DeferredOutflowsOfResourcesCustom"))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IFERROR(_xlfn.XLOOKUP(B47, 'Lookup Net Position'!$B$2:$B$420, 'Lookup Net Position'!$C$2:$C$420), "acfr:DeferredOutflowsOfResourcesCustom"))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IFERROR(_xlfn.XLOOKUP(B48, 'Lookup Net Position'!$B$2:$B$420, 'Lookup Net Position'!$C$2:$C$420), "acfr:DeferredOutflowsOfResourcesCustom"))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>
      <c r="A49" s="6" t="str">
        <f>IF(B49="", "Choose from drop-down --&gt;", IFERROR(_xlfn.XLOOKUP(B49, 'Lookup Net Position'!$B$2:$B$420, 'Lookup Net Position'!$C$2:$C$420), "acfr:DeferredOutflowsOfResourcesCustom"))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 "Choose from drop-down --&gt;", IFERROR(_xlfn.XLOOKUP(B54, 'Lookup Net Position'!$B$2:$B$420, 'Lookup Net Position'!$C$2:$C$420), "acfr:CurrentLiabilitiesCustom"))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 "Choose from drop-down --&gt;", IFERROR(_xlfn.XLOOKUP(B55, 'Lookup Net Position'!$B$2:$B$420, 'Lookup Net Position'!$C$2:$C$420), "acfr:CurrentLiabilitiesCustom"))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 "Choose from drop-down --&gt;", IFERROR(_xlfn.XLOOKUP(B56, 'Lookup Net Position'!$B$2:$B$420, 'Lookup Net Position'!$C$2:$C$420), "acfr:CurrentLiabilitiesCustom"))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 "Choose from drop-down --&gt;", IFERROR(_xlfn.XLOOKUP(B57, 'Lookup Net Position'!$B$2:$B$420, 'Lookup Net Position'!$C$2:$C$420), "acfr:CurrentLiabilitiesCustom"))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hidden="1" customHeight="1">
      <c r="A58" s="6" t="str">
        <f>IF(B58="", "Choose from drop-down --&gt;", IFERROR(_xlfn.XLOOKUP(B58, 'Lookup Net Position'!$B$2:$B$420, 'Lookup Net Position'!$C$2:$C$420), "acfr:CurrentLiabilitiesCustom"))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hidden="1" customHeight="1">
      <c r="A59" s="6" t="str">
        <f>IF(B59="", "Choose from drop-down --&gt;", IFERROR(_xlfn.XLOOKUP(B59, 'Lookup Net Position'!$B$2:$B$420, 'Lookup Net Position'!$C$2:$C$420), "acfr:CurrentLiabilitiesCustom"))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IFERROR(_xlfn.XLOOKUP(B60, 'Lookup Net Position'!$B$2:$B$420, 'Lookup Net Position'!$C$2:$C$420), "acfr:CurrentLiabilitiesCustom"))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IFERROR(_xlfn.XLOOKUP(B61, 'Lookup Net Position'!$B$2:$B$420, 'Lookup Net Position'!$C$2:$C$420), "acfr:CurrentLiabilitiesCustom"))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IFERROR(_xlfn.XLOOKUP(B62, 'Lookup Net Position'!$B$2:$B$420, 'Lookup Net Position'!$C$2:$C$420), "acfr:CurrentLiabilitiesCustom"))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IFERROR(_xlfn.XLOOKUP(B63, 'Lookup Net Position'!$B$2:$B$420, 'Lookup Net Position'!$C$2:$C$420), "acfr:CurrentLiabilitiesCustom"))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>
      <c r="A64" s="6" t="str">
        <f>IF(B64="", "Choose from drop-down --&gt;", IFERROR(_xlfn.XLOOKUP(B64, 'Lookup Net Position'!$B$2:$B$420, 'Lookup Net Position'!$C$2:$C$420), "acfr:CurrentLiabilitiesCustom"))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 "Choose from drop-down --&gt;", IFERROR(_xlfn.XLOOKUP(B67, 'Lookup Net Position'!$B$2:$B$420, 'Lookup Net Position'!$C$2:$C$420), "acfr:NoncurrentLiabilitiesCustom"))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 "Choose from drop-down --&gt;", IFERROR(_xlfn.XLOOKUP(B68, 'Lookup Net Position'!$B$2:$B$420, 'Lookup Net Position'!$C$2:$C$420), "acfr:NoncurrentLiabilitiesCustom"))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 "Choose from drop-down --&gt;", IFERROR(_xlfn.XLOOKUP(B69, 'Lookup Net Position'!$B$2:$B$420, 'Lookup Net Position'!$C$2:$C$420), "acfr:NoncurrentLiabilitiesCustom"))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 "Choose from drop-down --&gt;", IFERROR(_xlfn.XLOOKUP(B70, 'Lookup Net Position'!$B$2:$B$420, 'Lookup Net Position'!$C$2:$C$420), "acfr:NoncurrentLiabilitiesCustom"))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IFERROR(_xlfn.XLOOKUP(B71, 'Lookup Net Position'!$B$2:$B$420, 'Lookup Net Position'!$C$2:$C$420), "acfr:NoncurrentLiabilitiesCustom"))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IFERROR(_xlfn.XLOOKUP(B72, 'Lookup Net Position'!$B$2:$B$420, 'Lookup Net Position'!$C$2:$C$420), "acfr:NoncurrentLiabilitiesCustom"))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IFERROR(_xlfn.XLOOKUP(B73, 'Lookup Net Position'!$B$2:$B$420, 'Lookup Net Position'!$C$2:$C$420), "acfr:NoncurrentLiabilitiesCustom"))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IFERROR(_xlfn.XLOOKUP(B74, 'Lookup Net Position'!$B$2:$B$420, 'Lookup Net Position'!$C$2:$C$420), "acfr:NoncurrentLiabilitiesCustom"))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>
      <c r="A75" s="6" t="str">
        <f>IF(B75="", "Choose from drop-down --&gt;", IFERROR(_xlfn.XLOOKUP(B75, 'Lookup Net Position'!$B$2:$B$420, 'Lookup Net Position'!$C$2:$C$420), "acfr:NoncurrentLiabilitiesCustom"))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IFERROR(_xlfn.XLOOKUP(B80, 'Lookup Net Position'!$B$2:$B$420, 'Lookup Net Position'!$C$2:$C$420), "acfr:DeferredInflowsOfResourcesCustom"))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 "Choose from drop-down --&gt;", IFERROR(_xlfn.XLOOKUP(B81, 'Lookup Net Position'!$B$2:$B$420, 'Lookup Net Position'!$C$2:$C$420), "acfr:DeferredInflowsOfResourcesCustom"))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 "Choose from drop-down --&gt;", IFERROR(_xlfn.XLOOKUP(B82, 'Lookup Net Position'!$B$2:$B$420, 'Lookup Net Position'!$C$2:$C$420), "acfr:DeferredInflowsOfResourcesCustom"))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 "Choose from drop-down --&gt;", IFERROR(_xlfn.XLOOKUP(B83, 'Lookup Net Position'!$B$2:$B$420, 'Lookup Net Position'!$C$2:$C$420), "acfr:DeferredInflowsOfResourcesCustom"))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IFERROR(_xlfn.XLOOKUP(B84, 'Lookup Net Position'!$B$2:$B$420, 'Lookup Net Position'!$C$2:$C$420), "acfr:DeferredInflowsOfResourcesCustom"))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IFERROR(_xlfn.XLOOKUP(B85, 'Lookup Net Position'!$B$2:$B$420, 'Lookup Net Position'!$C$2:$C$420), "acfr:DeferredInflowsOfResourcesCustom"))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IFERROR(_xlfn.XLOOKUP(B86, 'Lookup Net Position'!$B$2:$B$420, 'Lookup Net Position'!$C$2:$C$420), "acfr:DeferredInflowsOfResourcesCustom"))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IFERROR(_xlfn.XLOOKUP(B87, 'Lookup Net Position'!$B$2:$B$420, 'Lookup Net Position'!$C$2:$C$420), "acfr:DeferredInflowsOfResourcesCustom"))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>
      <c r="A88" s="6" t="str">
        <f>IF(B88="", "Choose from drop-down --&gt;", IFERROR(_xlfn.XLOOKUP(B88, 'Lookup Net Position'!$B$2:$B$420, 'Lookup Net Position'!$C$2:$C$420), "acfr:DeferredInflowsOfResourcesCustom"))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IFERROR(_xlfn.XLOOKUP(B92, 'Lookup Net Position'!$B$2:$B$420, 'Lookup Net Position'!$C$2:$C$420), "acfr:RestrictedComponentsOfNetPositionCustom"))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 "Choose from drop-down --&gt;", IFERROR(_xlfn.XLOOKUP(B93, 'Lookup Net Position'!$B$2:$B$420, 'Lookup Net Position'!$C$2:$C$420), "acfr:RestrictedComponentsOfNetPositionCustom"))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 "Choose from drop-down --&gt;", IFERROR(_xlfn.XLOOKUP(B94, 'Lookup Net Position'!$B$2:$B$420, 'Lookup Net Position'!$C$2:$C$420), "acfr:RestrictedComponentsOfNetPositionCustom"))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 "Choose from drop-down --&gt;", IFERROR(_xlfn.XLOOKUP(B95, 'Lookup Net Position'!$B$2:$B$420, 'Lookup Net Position'!$C$2:$C$420), "acfr:RestrictedComponentsOfNetPositionCustom"))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IFERROR(_xlfn.XLOOKUP(B96, 'Lookup Net Position'!$B$2:$B$420, 'Lookup Net Position'!$C$2:$C$420), "acfr:RestrictedComponentsOfNetPositionCustom"))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IFERROR(_xlfn.XLOOKUP(B97, 'Lookup Net Position'!$B$2:$B$420, 'Lookup Net Position'!$C$2:$C$420), "acfr:RestrictedComponentsOfNetPositionCustom"))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IFERROR(_xlfn.XLOOKUP(B98, 'Lookup Net Position'!$B$2:$B$420, 'Lookup Net Position'!$C$2:$C$420), "acfr:RestrictedComponentsOfNetPositionCustom"))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IFERROR(_xlfn.XLOOKUP(B99, 'Lookup Net Position'!$B$2:$B$420, 'Lookup Net Position'!$C$2:$C$420), "acfr:RestrictedComponentsOfNetPositionCustom"))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>
      <c r="A100" s="6" t="str">
        <f>IF(B100="", "Choose from drop-down --&gt;", IFERROR(_xlfn.XLOOKUP(B100, 'Lookup Net Position'!$B$2:$B$420, 'Lookup Net Position'!$C$2:$C$420), "acfr:RestrictedComponentsOfNetPositionCustom"))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C101:F101">
    <cfRule type="cellIs" dxfId="50" priority="18" stopIfTrue="1" operator="equal">
      <formula>0</formula>
    </cfRule>
    <cfRule type="cellIs" dxfId="49" priority="19" stopIfTrue="1" operator="equal">
      <formula>#REF!</formula>
    </cfRule>
    <cfRule type="cellIs" dxfId="48" priority="20" operator="notEqual">
      <formula>#REF!</formula>
    </cfRule>
  </conditionalFormatting>
  <conditionalFormatting sqref="D6:F37 C23:F23 C37:F37 D39:F101 C50 C65:F65 C76:C77 C89 C101">
    <cfRule type="expression" dxfId="47" priority="2" stopIfTrue="1">
      <formula>C$6=""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96:B100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xr:uid="{70A74EAE-D4A3-124D-8A1A-56BFB96B62AC}">
          <x14:formula1>
            <xm:f>'Lookup Net Position'!$B$355:$B$375</xm:f>
          </x14:formula1>
          <xm:sqref>B92:B95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zoomScale="75" zoomScaleNormal="110" workbookViewId="0">
      <selection activeCell="M36" sqref="M36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_xlfn.CONCAT(_xlfn.XLOOKUP(B9,'Lookup GovWide Stmt Activities'!$B:$B,'Lookup GovWide Stmt Activities'!$D:$D),",",_xlfn.XLOOKUP(B9,'Lookup GovWide Stmt Activities'!$B:$B,'Lookup GovWide Stmt Activities'!$C:$C), ",",_xlfn.XLOOKUP(B9,'Lookup GovWide Stmt Activities'!$B:$B,'Lookup GovWide Stmt Activities'!$E:$E)))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5">
      <c r="A10" s="6" t="str">
        <f>IF(B10="", "Choose from drop-down --&gt;", _xlfn.CONCAT(_xlfn.XLOOKUP(B10,'Lookup GovWide Stmt Activities'!$B:$B,'Lookup GovWide Stmt Activities'!$D:$D),",",_xlfn.XLOOKUP(B10,'Lookup GovWide Stmt Activities'!$B:$B,'Lookup GovWide Stmt Activities'!$C:$C), ",",_xlfn.XLOOKUP(B10,'Lookup GovWide Stmt Activities'!$B:$B,'Lookup GovWide Stmt Activities'!$E:$E)))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5">
      <c r="A11" s="6" t="str">
        <f>IF(B11="", "Choose from drop-down --&gt;", _xlfn.CONCAT(_xlfn.XLOOKUP(B11,'Lookup GovWide Stmt Activities'!$B:$B,'Lookup GovWide Stmt Activities'!$D:$D),",",_xlfn.XLOOKUP(B11,'Lookup GovWide Stmt Activities'!$B:$B,'Lookup GovWide Stmt Activities'!$C:$C), ",",_xlfn.XLOOKUP(B11,'Lookup GovWide Stmt Activities'!$B:$B,'Lookup GovWide Stmt Activities'!$E:$E)))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5">
      <c r="A12" s="6" t="str">
        <f>IF(B12="", "Choose from drop-down --&gt;", _xlfn.CONCAT(_xlfn.XLOOKUP(B12,'Lookup GovWide Stmt Activities'!$B:$B,'Lookup GovWide Stmt Activities'!$D:$D),",",_xlfn.XLOOKUP(B12,'Lookup GovWide Stmt Activities'!$B:$B,'Lookup GovWide Stmt Activities'!$C:$C), ",",_xlfn.XLOOKUP(B12,'Lookup GovWide Stmt Activities'!$B:$B,'Lookup GovWide Stmt Activities'!$E:$E)))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5">
      <c r="A13" s="6" t="str">
        <f>IF(B13="", "Choose from drop-down --&gt;", _xlfn.CONCAT(_xlfn.XLOOKUP(B13,'Lookup GovWide Stmt Activities'!$B:$B,'Lookup GovWide Stmt Activities'!$D:$D),",",_xlfn.XLOOKUP(B13,'Lookup GovWide Stmt Activities'!$B:$B,'Lookup GovWide Stmt Activities'!$C:$C), ",",_xlfn.XLOOKUP(B13,'Lookup GovWide Stmt Activities'!$B:$B,'Lookup GovWide Stmt Activities'!$E:$E)))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5">
      <c r="A14" s="6" t="str">
        <f>IF(B14="", "Choose from drop-down --&gt;", _xlfn.CONCAT(_xlfn.XLOOKUP(B14,'Lookup GovWide Stmt Activities'!$B:$B,'Lookup GovWide Stmt Activities'!$D:$D),",",_xlfn.XLOOKUP(B14,'Lookup GovWide Stmt Activities'!$B:$B,'Lookup GovWide Stmt Activities'!$C:$C), ",",_xlfn.XLOOKUP(B14,'Lookup GovWide Stmt Activities'!$B:$B,'Lookup GovWide Stmt Activities'!$E:$E)))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5">
      <c r="A15" s="6" t="str">
        <f>IF(B15="", "Choose from drop-down --&gt;", _xlfn.CONCAT(_xlfn.XLOOKUP(B15,'Lookup GovWide Stmt Activities'!$B:$B,'Lookup GovWide Stmt Activities'!$D:$D),",",_xlfn.XLOOKUP(B15,'Lookup GovWide Stmt Activities'!$B:$B,'Lookup GovWide Stmt Activities'!$C:$C), ",",_xlfn.XLOOKUP(B15,'Lookup GovWide Stmt Activities'!$B:$B,'Lookup GovWide Stmt Activities'!$E:$E)))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5">
      <c r="A16" s="6" t="str">
        <f>IF(B16="", "Choose from drop-down --&gt;", _xlfn.CONCAT(_xlfn.XLOOKUP(B16,'Lookup GovWide Stmt Activities'!$B:$B,'Lookup GovWide Stmt Activities'!$D:$D),",",_xlfn.XLOOKUP(B16,'Lookup GovWide Stmt Activities'!$B:$B,'Lookup GovWide Stmt Activities'!$C:$C), ",",_xlfn.XLOOKUP(B16,'Lookup GovWide Stmt Activities'!$B:$B,'Lookup GovWide Stmt Activities'!$E:$E)))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5">
      <c r="A17" s="6" t="str">
        <f>IF(B17="", "Choose from drop-down --&gt;", _xlfn.CONCAT(_xlfn.XLOOKUP(B17,'Lookup GovWide Stmt Activities'!$B:$B,'Lookup GovWide Stmt Activities'!$D:$D),",",_xlfn.XLOOKUP(B17,'Lookup GovWide Stmt Activities'!$B:$B,'Lookup GovWide Stmt Activities'!$C:$C), ",",_xlfn.XLOOKUP(B17,'Lookup GovWide Stmt Activities'!$B:$B,'Lookup GovWide Stmt Activities'!$E:$E)))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5" hidden="1">
      <c r="A18" s="6" t="str">
        <f>IF(B18="", "Choose from drop-down --&gt;", _xlfn.CONCAT(_xlfn.XLOOKUP(B18,'Lookup GovWide Stmt Activities'!$B:$B,'Lookup GovWide Stmt Activities'!$D:$D),",",_xlfn.XLOOKUP(B18,'Lookup GovWide Stmt Activities'!$B:$B,'Lookup GovWide Stmt Activities'!$C:$C), ",",_xlfn.XLOOKUP(B18,'Lookup GovWide Stmt Activities'!$B:$B,'Lookup GovWide Stmt Activities'!$E:$E)))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5" hidden="1">
      <c r="A19" s="6" t="str">
        <f>IF(B19="", "Choose from drop-down --&gt;", _xlfn.CONCAT(_xlfn.XLOOKUP(B19,'Lookup GovWide Stmt Activities'!$B:$B,'Lookup GovWide Stmt Activities'!$D:$D),",",_xlfn.XLOOKUP(B19,'Lookup GovWide Stmt Activities'!$B:$B,'Lookup GovWide Stmt Activities'!$C:$C), ",",_xlfn.XLOOKUP(B19,'Lookup GovWide Stmt Activities'!$B:$B,'Lookup GovWide Stmt Activities'!$E:$E)))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5" hidden="1">
      <c r="A20" s="6" t="str">
        <f>IF(B20="", "Choose from drop-down --&gt;", _xlfn.CONCAT(_xlfn.XLOOKUP(B20,'Lookup GovWide Stmt Activities'!$B:$B,'Lookup GovWide Stmt Activities'!$D:$D),",",_xlfn.XLOOKUP(B20,'Lookup GovWide Stmt Activities'!$B:$B,'Lookup GovWide Stmt Activities'!$C:$C), ",",_xlfn.XLOOKUP(B20,'Lookup GovWide Stmt Activities'!$B:$B,'Lookup GovWide Stmt Activities'!$E:$E)))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5" hidden="1">
      <c r="A21" s="6" t="str">
        <f>IF(B21="", "Choose from drop-down --&gt;", _xlfn.CONCAT(_xlfn.XLOOKUP(B21,'Lookup GovWide Stmt Activities'!$B:$B,'Lookup GovWide Stmt Activities'!$D:$D),",",_xlfn.XLOOKUP(B21,'Lookup GovWide Stmt Activities'!$B:$B,'Lookup GovWide Stmt Activities'!$C:$C), ",",_xlfn.XLOOKUP(B21,'Lookup GovWide Stmt Activities'!$B:$B,'Lookup GovWide Stmt Activities'!$E:$E)))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5">
      <c r="A22" s="6" t="str">
        <f>IF(B22="", "Choose from drop-down --&gt;", _xlfn.CONCAT(_xlfn.XLOOKUP(B22,'Lookup GovWide Stmt Activities'!$B:$B,'Lookup GovWide Stmt Activities'!$D:$D),",",_xlfn.XLOOKUP(B22,'Lookup GovWide Stmt Activities'!$B:$B,'Lookup GovWide Stmt Activities'!$C:$C), ",",_xlfn.XLOOKUP(B22,'Lookup GovWide Stmt Activities'!$B:$B,'Lookup GovWide Stmt Activities'!$E:$E)))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_xlfn.CONCAT(_xlfn.XLOOKUP(B25,'Lookup GovWide Stmt Activities'!$B:$B,'Lookup GovWide Stmt Activities'!$D:$D),",",_xlfn.XLOOKUP(B25,'Lookup GovWide Stmt Activities'!$B:$B,'Lookup GovWide Stmt Activities'!$C:$C), ",",_xlfn.XLOOKUP(B25,'Lookup GovWide Stmt Activities'!$B:$B,'Lookup GovWide Stmt Activities'!$E:$E)))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_xlfn.CONCAT(_xlfn.XLOOKUP(B26,'Lookup GovWide Stmt Activities'!$B:$B,'Lookup GovWide Stmt Activities'!$D:$D),",",_xlfn.XLOOKUP(B26,'Lookup GovWide Stmt Activities'!$B:$B,'Lookup GovWide Stmt Activities'!$C:$C), ",",_xlfn.XLOOKUP(B26,'Lookup GovWide Stmt Activities'!$B:$B,'Lookup GovWide Stmt Activities'!$E:$E)))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_xlfn.CONCAT(_xlfn.XLOOKUP(B27,'Lookup GovWide Stmt Activities'!$B:$B,'Lookup GovWide Stmt Activities'!$D:$D),",",_xlfn.XLOOKUP(B27,'Lookup GovWide Stmt Activities'!$B:$B,'Lookup GovWide Stmt Activities'!$C:$C), ",",_xlfn.XLOOKUP(B27,'Lookup GovWide Stmt Activities'!$B:$B,'Lookup GovWide Stmt Activities'!$E:$E)))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_xlfn.CONCAT(_xlfn.XLOOKUP(B28,'Lookup GovWide Stmt Activities'!$B:$B,'Lookup GovWide Stmt Activities'!$D:$D),",",_xlfn.XLOOKUP(B28,'Lookup GovWide Stmt Activities'!$B:$B,'Lookup GovWide Stmt Activities'!$C:$C), ",",_xlfn.XLOOKUP(B28,'Lookup GovWide Stmt Activities'!$B:$B,'Lookup GovWide Stmt Activities'!$E:$E)))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_xlfn.CONCAT(_xlfn.XLOOKUP(B29,'Lookup GovWide Stmt Activities'!$B:$B,'Lookup GovWide Stmt Activities'!$D:$D),",",_xlfn.XLOOKUP(B29,'Lookup GovWide Stmt Activities'!$B:$B,'Lookup GovWide Stmt Activities'!$C:$C), ",",_xlfn.XLOOKUP(B29,'Lookup GovWide Stmt Activities'!$B:$B,'Lookup GovWide Stmt Activities'!$E:$E)))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_xlfn.CONCAT(_xlfn.XLOOKUP(B30,'Lookup GovWide Stmt Activities'!$B:$B,'Lookup GovWide Stmt Activities'!$D:$D),",",_xlfn.XLOOKUP(B30,'Lookup GovWide Stmt Activities'!$B:$B,'Lookup GovWide Stmt Activities'!$C:$C), ",",_xlfn.XLOOKUP(B30,'Lookup GovWide Stmt Activities'!$B:$B,'Lookup GovWide Stmt Activities'!$E:$E)))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_xlfn.CONCAT(_xlfn.XLOOKUP(B31,'Lookup GovWide Stmt Activities'!$B:$B,'Lookup GovWide Stmt Activities'!$D:$D),",",_xlfn.XLOOKUP(B31,'Lookup GovWide Stmt Activities'!$B:$B,'Lookup GovWide Stmt Activities'!$C:$C), ",",_xlfn.XLOOKUP(B31,'Lookup GovWide Stmt Activities'!$B:$B,'Lookup GovWide Stmt Activities'!$E:$E)))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_xlfn.CONCAT(_xlfn.XLOOKUP(B32,'Lookup GovWide Stmt Activities'!$B:$B,'Lookup GovWide Stmt Activities'!$D:$D),",",_xlfn.XLOOKUP(B32,'Lookup GovWide Stmt Activities'!$B:$B,'Lookup GovWide Stmt Activities'!$C:$C), ",",_xlfn.XLOOKUP(B32,'Lookup GovWide Stmt Activities'!$B:$B,'Lookup GovWide Stmt Activities'!$E:$E)))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_xlfn.CONCAT(_xlfn.XLOOKUP(B33,'Lookup GovWide Stmt Activities'!$B:$B,'Lookup GovWide Stmt Activities'!$D:$D),",",_xlfn.XLOOKUP(B33,'Lookup GovWide Stmt Activities'!$B:$B,'Lookup GovWide Stmt Activities'!$C:$C), ",",_xlfn.XLOOKUP(B33,'Lookup GovWide Stmt Activities'!$B:$B,'Lookup GovWide Stmt Activities'!$E:$E)))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_xlfn.CONCAT(_xlfn.XLOOKUP(B34,'Lookup GovWide Stmt Activities'!$B:$B,'Lookup GovWide Stmt Activities'!$D:$D),",",_xlfn.XLOOKUP(B34,'Lookup GovWide Stmt Activities'!$B:$B,'Lookup GovWide Stmt Activities'!$C:$C), ",",_xlfn.XLOOKUP(B34,'Lookup GovWide Stmt Activities'!$B:$B,'Lookup GovWide Stmt Activities'!$E:$E)))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_xlfn.CONCAT(_xlfn.XLOOKUP(B35,'Lookup GovWide Stmt Activities'!$B:$B,'Lookup GovWide Stmt Activities'!$D:$D),",",_xlfn.XLOOKUP(B35,'Lookup GovWide Stmt Activities'!$B:$B,'Lookup GovWide Stmt Activities'!$C:$C), ",",_xlfn.XLOOKUP(B35,'Lookup GovWide Stmt Activities'!$B:$B,'Lookup GovWide Stmt Activities'!$E:$E)))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_xlfn.CONCAT(_xlfn.XLOOKUP(B36,'Lookup GovWide Stmt Activities'!$B:$B,'Lookup GovWide Stmt Activities'!$D:$D),",",_xlfn.XLOOKUP(B36,'Lookup GovWide Stmt Activities'!$B:$B,'Lookup GovWide Stmt Activities'!$C:$C), ",",_xlfn.XLOOKUP(B36,'Lookup GovWide Stmt Activities'!$B:$B,'Lookup GovWide Stmt Activities'!$E:$E)))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_xlfn.CONCAT(_xlfn.XLOOKUP(B41,'Lookup GovWide Stmt Activities'!$B:$B,'Lookup GovWide Stmt Activities'!$D:$D),",",_xlfn.XLOOKUP(B41,'Lookup GovWide Stmt Activities'!$B:$B,'Lookup GovWide Stmt Activities'!$C:$C), ",",_xlfn.XLOOKUP(B41,'Lookup GovWide Stmt Activities'!$B:$B,'Lookup GovWide Stmt Activities'!$E:$E)))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_xlfn.CONCAT(_xlfn.XLOOKUP(B42,'Lookup GovWide Stmt Activities'!$B:$B,'Lookup GovWide Stmt Activities'!$D:$D),",",_xlfn.XLOOKUP(B42,'Lookup GovWide Stmt Activities'!$B:$B,'Lookup GovWide Stmt Activities'!$C:$C), ",",_xlfn.XLOOKUP(B42,'Lookup GovWide Stmt Activities'!$B:$B,'Lookup GovWide Stmt Activities'!$E:$E)))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_xlfn.CONCAT(_xlfn.XLOOKUP(B43,'Lookup GovWide Stmt Activities'!$B:$B,'Lookup GovWide Stmt Activities'!$D:$D),",",_xlfn.XLOOKUP(B43,'Lookup GovWide Stmt Activities'!$B:$B,'Lookup GovWide Stmt Activities'!$C:$C), ",",_xlfn.XLOOKUP(B43,'Lookup GovWide Stmt Activities'!$B:$B,'Lookup GovWide Stmt Activities'!$E:$E)))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_xlfn.CONCAT(_xlfn.XLOOKUP(B44,'Lookup GovWide Stmt Activities'!$B:$B,'Lookup GovWide Stmt Activities'!$D:$D),",",_xlfn.XLOOKUP(B44,'Lookup GovWide Stmt Activities'!$B:$B,'Lookup GovWide Stmt Activities'!$C:$C), ",",_xlfn.XLOOKUP(B44,'Lookup GovWide Stmt Activities'!$B:$B,'Lookup GovWide Stmt Activities'!$E:$E)))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_xlfn.CONCAT(_xlfn.XLOOKUP(B45,'Lookup GovWide Stmt Activities'!$B:$B,'Lookup GovWide Stmt Activities'!$D:$D),",",_xlfn.XLOOKUP(B45,'Lookup GovWide Stmt Activities'!$B:$B,'Lookup GovWide Stmt Activities'!$C:$C), ",",_xlfn.XLOOKUP(B45,'Lookup GovWide Stmt Activities'!$B:$B,'Lookup GovWide Stmt Activities'!$E:$E)))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_xlfn.CONCAT(_xlfn.XLOOKUP(B46,'Lookup GovWide Stmt Activities'!$B:$B,'Lookup GovWide Stmt Activities'!$D:$D),",",_xlfn.XLOOKUP(B46,'Lookup GovWide Stmt Activities'!$B:$B,'Lookup GovWide Stmt Activities'!$C:$C), ",",_xlfn.XLOOKUP(B46,'Lookup GovWide Stmt Activities'!$B:$B,'Lookup GovWide Stmt Activities'!$E:$E)))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_xlfn.CONCAT(_xlfn.XLOOKUP(B47,'Lookup GovWide Stmt Activities'!$B:$B,'Lookup GovWide Stmt Activities'!$D:$D),",",_xlfn.XLOOKUP(B47,'Lookup GovWide Stmt Activities'!$B:$B,'Lookup GovWide Stmt Activities'!$C:$C), ",",_xlfn.XLOOKUP(B47,'Lookup GovWide Stmt Activities'!$B:$B,'Lookup GovWide Stmt Activities'!$E:$E)))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_xlfn.CONCAT(_xlfn.XLOOKUP(B48,'Lookup GovWide Stmt Activities'!$B:$B,'Lookup GovWide Stmt Activities'!$D:$D),",",_xlfn.XLOOKUP(B48,'Lookup GovWide Stmt Activities'!$B:$B,'Lookup GovWide Stmt Activities'!$C:$C), ",",_xlfn.XLOOKUP(B48,'Lookup GovWide Stmt Activities'!$B:$B,'Lookup GovWide Stmt Activities'!$E:$E)))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_xlfn.CONCAT(_xlfn.XLOOKUP(B49,'Lookup GovWide Stmt Activities'!$B:$B,'Lookup GovWide Stmt Activities'!$D:$D),",",_xlfn.XLOOKUP(B49,'Lookup GovWide Stmt Activities'!$B:$B,'Lookup GovWide Stmt Activities'!$C:$C), ",",_xlfn.XLOOKUP(B49,'Lookup GovWide Stmt Activities'!$B:$B,'Lookup GovWide Stmt Activities'!$E:$E)))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_xlfn.XLOOKUP(B54,'Lookup GovWide Stmt Activities'!$B:$B, 'Lookup GovWide Stmt Activities'!$D:$D))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_xlfn.XLOOKUP(B55,'Lookup GovWide Stmt Activities'!$B:$B, 'Lookup GovWide Stmt Activities'!$D:$D))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_xlfn.XLOOKUP(B56,'Lookup GovWide Stmt Activities'!$B:$B, 'Lookup GovWide Stmt Activities'!$D:$D))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_xlfn.XLOOKUP(B57,'Lookup GovWide Stmt Activities'!$B:$B, 'Lookup GovWide Stmt Activities'!$D:$D))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_xlfn.XLOOKUP(B58,'Lookup GovWide Stmt Activities'!$B:$B, 'Lookup GovWide Stmt Activities'!$D:$D))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_xlfn.XLOOKUP(B59,'Lookup GovWide Stmt Activities'!$B:$B, 'Lookup GovWide Stmt Activities'!$D:$D))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_xlfn.XLOOKUP(B60,'Lookup GovWide Stmt Activities'!$B:$B, 'Lookup GovWide Stmt Activities'!$D:$D))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_xlfn.XLOOKUP(B61,'Lookup GovWide Stmt Activities'!$B:$B, 'Lookup GovWide Stmt Activities'!$D:$D))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_xlfn.XLOOKUP(B62,'Lookup GovWide Stmt Activities'!$B:$B, 'Lookup GovWide Stmt Activities'!$D:$D))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_xlfn.XLOOKUP(B63,'Lookup GovWide Stmt Activities'!$B:$B, 'Lookup GovWide Stmt Activities'!$D:$D))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_xlfn.XLOOKUP(B66,'Lookup GovWide Stmt Activities'!$B:$B,'Lookup GovWide Stmt Activities'!$D:$D))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_xlfn.XLOOKUP(B67,'Lookup GovWide Stmt Activities'!$B:$B,'Lookup GovWide Stmt Activities'!$D:$D))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_xlfn.XLOOKUP(B68,'Lookup GovWide Stmt Activities'!$B:$B,'Lookup GovWide Stmt Activities'!$D:$D))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_xlfn.XLOOKUP(B69,'Lookup GovWide Stmt Activities'!$B:$B,'Lookup GovWide Stmt Activities'!$D:$D))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_xlfn.XLOOKUP(B70,'Lookup GovWide Stmt Activities'!$B:$B,'Lookup GovWide Stmt Activities'!$D:$D))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C23 C37 C50 D53:G63">
    <cfRule type="expression" dxfId="46" priority="49" stopIfTrue="1">
      <formula>C$6=""</formula>
    </cfRule>
  </conditionalFormatting>
  <conditionalFormatting sqref="C64:J64">
    <cfRule type="expression" dxfId="45" priority="34" stopIfTrue="1">
      <formula>C$6=""</formula>
    </cfRule>
  </conditionalFormatting>
  <conditionalFormatting sqref="C71:J72">
    <cfRule type="expression" dxfId="44" priority="10" stopIfTrue="1">
      <formula>C$6=""</formula>
    </cfRule>
  </conditionalFormatting>
  <conditionalFormatting sqref="D6:F6 D52:F52">
    <cfRule type="expression" dxfId="43" priority="46" stopIfTrue="1">
      <formula>D$6=""</formula>
    </cfRule>
  </conditionalFormatting>
  <conditionalFormatting sqref="D39:G51">
    <cfRule type="expression" dxfId="42" priority="6" stopIfTrue="1">
      <formula>D$6=""</formula>
    </cfRule>
  </conditionalFormatting>
  <conditionalFormatting sqref="D65:J70">
    <cfRule type="expression" dxfId="41" priority="2" stopIfTrue="1">
      <formula>D$6=""</formula>
    </cfRule>
  </conditionalFormatting>
  <conditionalFormatting sqref="D74:J77 I78:I99">
    <cfRule type="expression" dxfId="40" priority="1" stopIfTrue="1">
      <formula>D$6=""</formula>
    </cfRule>
  </conditionalFormatting>
  <conditionalFormatting sqref="H39:H50">
    <cfRule type="expression" dxfId="39" priority="5" stopIfTrue="1">
      <formula>H$6=""</formula>
    </cfRule>
  </conditionalFormatting>
  <conditionalFormatting sqref="H38:I38">
    <cfRule type="expression" dxfId="38" priority="43" stopIfTrue="1">
      <formula>H$6=""</formula>
    </cfRule>
  </conditionalFormatting>
  <conditionalFormatting sqref="H5:J6 D7:I37 I39:I51">
    <cfRule type="expression" dxfId="37" priority="39" stopIfTrue="1">
      <formula>D$6=""</formula>
    </cfRule>
  </conditionalFormatting>
  <conditionalFormatting sqref="H52:J63">
    <cfRule type="expression" dxfId="36" priority="3" stopIfTrue="1">
      <formula>H$6=""</formula>
    </cfRule>
  </conditionalFormatting>
  <conditionalFormatting sqref="J7:J50">
    <cfRule type="expression" dxfId="35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2024-05-21T14:26:25Z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