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72F33417-F562-984F-BBC2-A62CA7F4D008}" xr6:coauthVersionLast="47" xr6:coauthVersionMax="47" xr10:uidLastSave="{00000000-0000-0000-0000-000000000000}"/>
  <bookViews>
    <workbookView xWindow="-38400" yWindow="-8860" windowWidth="36160" windowHeight="2008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15" r:id="rId6"/>
    <sheet name="Prop Fund Stmt of Net Position" sheetId="11" state="hidden" r:id="rId7"/>
    <sheet name="Prop Fund Stmt of Rev Exp Bal" sheetId="12" state="hidden" r:id="rId8"/>
  </sheets>
  <definedNames>
    <definedName name="_xlnm._FilterDatabase" localSheetId="5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B1" i="9"/>
  <c r="I46" i="19"/>
  <c r="I47" i="19"/>
  <c r="I48" i="19"/>
  <c r="I4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H6" i="19"/>
  <c r="H23" i="19" s="1"/>
  <c r="I6" i="19"/>
  <c r="I28" i="19" s="1"/>
  <c r="J6" i="19"/>
  <c r="J37" i="19" s="1"/>
  <c r="A66" i="19"/>
  <c r="A67" i="19"/>
  <c r="A68" i="19"/>
  <c r="A69" i="19"/>
  <c r="A65" i="19"/>
  <c r="A55" i="19"/>
  <c r="A56" i="19"/>
  <c r="A57" i="19"/>
  <c r="A58" i="19"/>
  <c r="A59" i="19"/>
  <c r="A60" i="19"/>
  <c r="A61" i="19"/>
  <c r="A62" i="19"/>
  <c r="A54" i="19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H2" i="20" a="1"/>
  <c r="H2" i="20" s="1"/>
  <c r="J71" i="19"/>
  <c r="H71" i="19"/>
  <c r="G71" i="19"/>
  <c r="F71" i="19"/>
  <c r="E71" i="19"/>
  <c r="D71" i="19"/>
  <c r="C71" i="19"/>
  <c r="I69" i="19"/>
  <c r="I68" i="19"/>
  <c r="I67" i="19"/>
  <c r="I66" i="19"/>
  <c r="I65" i="19"/>
  <c r="D63" i="19"/>
  <c r="D70" i="19" s="1"/>
  <c r="E63" i="19"/>
  <c r="E70" i="19" s="1"/>
  <c r="F63" i="19"/>
  <c r="F70" i="19" s="1"/>
  <c r="G63" i="19"/>
  <c r="G70" i="19" s="1"/>
  <c r="C63" i="19"/>
  <c r="C70" i="19" s="1"/>
  <c r="I76" i="19"/>
  <c r="I75" i="19"/>
  <c r="I62" i="19"/>
  <c r="I61" i="19"/>
  <c r="I60" i="19"/>
  <c r="I59" i="19"/>
  <c r="I58" i="19"/>
  <c r="I57" i="19"/>
  <c r="I56" i="19"/>
  <c r="I55" i="19"/>
  <c r="I54" i="19"/>
  <c r="I45" i="19"/>
  <c r="I44" i="19"/>
  <c r="I43" i="19"/>
  <c r="I42" i="19"/>
  <c r="I23" i="15"/>
  <c r="I37" i="15" s="1"/>
  <c r="I36" i="15"/>
  <c r="I60" i="15"/>
  <c r="I70" i="15"/>
  <c r="B4" i="19"/>
  <c r="G37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9" l="1"/>
  <c r="I31" i="19"/>
  <c r="I32" i="19"/>
  <c r="I30" i="19"/>
  <c r="I33" i="19"/>
  <c r="H63" i="19"/>
  <c r="H70" i="19" s="1"/>
  <c r="I34" i="19"/>
  <c r="I26" i="19"/>
  <c r="I63" i="19"/>
  <c r="I70" i="19" s="1"/>
  <c r="I25" i="19"/>
  <c r="I29" i="19"/>
  <c r="I71" i="19" s="1"/>
  <c r="I35" i="19"/>
  <c r="I27" i="19"/>
  <c r="J63" i="19"/>
  <c r="J70" i="19"/>
  <c r="E10" i="9"/>
  <c r="C38" i="19"/>
  <c r="H37" i="19"/>
  <c r="H38" i="19" s="1"/>
  <c r="I23" i="19"/>
  <c r="J23" i="19"/>
  <c r="J38" i="19" s="1"/>
  <c r="J50" i="19"/>
  <c r="H50" i="19"/>
  <c r="I50" i="19"/>
  <c r="E9" i="9"/>
  <c r="D23" i="9"/>
  <c r="F37" i="9"/>
  <c r="G50" i="19"/>
  <c r="G23" i="19"/>
  <c r="G38" i="19" s="1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I37" i="19" l="1"/>
  <c r="I38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D36" i="15" l="1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C77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38" i="11" a="1"/>
  <c r="D51" i="11" a="1"/>
  <c r="D102" i="11" a="1"/>
  <c r="D24" i="11" a="1"/>
  <c r="C77" i="11" a="1"/>
  <c r="D77" i="11" a="1"/>
  <c r="C89" i="12" a="1"/>
  <c r="C102" i="11" a="1"/>
  <c r="C50" i="12" a="1"/>
  <c r="D89" i="12" a="1"/>
  <c r="D66" i="11" a="1"/>
  <c r="C51" i="11" a="1"/>
  <c r="D76" i="12" a="1"/>
  <c r="D50" i="12" a="1"/>
  <c r="C38" i="11" a="1"/>
  <c r="C66" i="11" a="1"/>
  <c r="C101" i="12" a="1"/>
  <c r="E102" i="11" a="1"/>
  <c r="D101" i="12" a="1"/>
  <c r="D90" i="11" a="1"/>
  <c r="D65" i="12" a="1"/>
  <c r="C76" i="12" a="1"/>
  <c r="E101" i="12" a="1"/>
  <c r="C24" i="11" a="1"/>
  <c r="C65" i="12" a="1"/>
  <c r="C90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37" i="12"/>
  <c r="C37" i="12" a="1"/>
  <c r="E37" i="12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<sst xmlns="http://schemas.openxmlformats.org/spreadsheetml/2006/main" count="2589" uniqueCount="1742">
  <si>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</si>
  <si>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</si>
  <si>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</si>
  <si>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</si>
  <si>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</si>
  <si>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</si>
  <si>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</si>
  <si>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</si>
  <si>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</si>
  <si>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</si>
  <si>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</si>
  <si>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</si>
  <si>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</si>
  <si>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</si>
  <si>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</si>
  <si>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</si>
  <si>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</si>
  <si>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</si>
  <si>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</si>
  <si>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</si>
  <si>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</si>
  <si>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</si>
  <si>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</si>
  <si>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</si>
  <si>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</si>
  <si>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</si>
  <si>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</si>
  <si>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</si>
  <si>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</si>
  <si>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</si>
  <si>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</si>
  <si>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</si>
  <si>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</si>
  <si>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</si>
  <si>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</si>
  <si>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</si>
  <si>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</si>
  <si>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</si>
  <si>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</si>
  <si>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</si>
  <si>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</si>
  <si>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</si>
  <si>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</si>
  <si>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</si>
  <si>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</si>
  <si>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</si>
  <si>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</si>
  <si>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</si>
  <si>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</si>
  <si>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</si>
  <si>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</si>
  <si>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</si>
  <si>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</si>
  <si>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</si>
  <si>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</si>
  <si>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</si>
  <si>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</si>
  <si>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</si>
  <si>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</si>
  <si>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</si>
  <si>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</si>
  <si>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</si>
  <si>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</si>
  <si>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</si>
  <si>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</si>
  <si>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</si>
  <si>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</si>
  <si>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</si>
  <si>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</si>
  <si>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</si>
  <si>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</si>
  <si>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</si>
  <si>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</si>
  <si>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</si>
  <si>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</si>
  <si>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</si>
  <si>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</si>
  <si>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</si>
  <si>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</si>
  <si>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</si>
  <si>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</si>
  <si>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</si>
  <si>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</si>
  <si>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</si>
  <si>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</si>
  <si>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</si>
  <si>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</si>
  <si>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</si>
  <si>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</si>
  <si>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</si>
  <si>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</si>
  <si>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</si>
  <si>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</si>
  <si>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</si>
  <si>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</si>
  <si>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</si>
  <si>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</si>
  <si>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</si>
  <si>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</si>
  <si>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</si>
  <si>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</si>
  <si>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</si>
  <si>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</si>
  <si>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</si>
  <si>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</si>
  <si>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</si>
  <si>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</si>
  <si>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</si>
  <si>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</si>
  <si>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</si>
  <si>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</si>
  <si>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</si>
  <si>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</si>
  <si>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</si>
  <si>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</si>
  <si>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</si>
  <si>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</si>
  <si>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</si>
  <si>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</si>
  <si>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</si>
  <si>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</si>
  <si>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</si>
  <si>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</si>
  <si>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</si>
  <si>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</si>
  <si>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</si>
  <si>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</si>
  <si>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</si>
  <si>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</si>
  <si>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</si>
  <si>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</si>
  <si>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</si>
  <si>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</si>
  <si>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</si>
  <si>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</si>
  <si>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</si>
  <si>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</si>
  <si>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</si>
  <si>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</si>
  <si>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</si>
  <si>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</si>
  <si>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</si>
  <si>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</si>
  <si>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</si>
  <si>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</si>
  <si>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</si>
  <si>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</si>
  <si>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</si>
  <si>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</si>
  <si>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</si>
  <si>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</si>
  <si>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</si>
  <si>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</si>
  <si>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</si>
  <si>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</si>
  <si>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</si>
  <si>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</si>
  <si>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</si>
  <si>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</si>
  <si>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</si>
  <si>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</si>
  <si>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</si>
  <si>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</si>
  <si>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</si>
  <si>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</si>
  <si>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</si>
  <si>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</si>
  <si>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</si>
  <si>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</si>
  <si>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</si>
  <si>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</si>
  <si>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</si>
  <si>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</si>
  <si>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</si>
  <si>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</si>
  <si>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</si>
  <si>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</si>
  <si>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</si>
  <si>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</si>
  <si>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</si>
  <si>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</si>
  <si>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</si>
  <si>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</si>
  <si>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</si>
  <si>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</si>
  <si>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</si>
  <si>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</si>
  <si>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</si>
  <si>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</si>
  <si>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</si>
  <si>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</si>
  <si>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</si>
  <si>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</si>
  <si>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</si>
  <si>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</si>
  <si>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</si>
  <si>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</si>
  <si>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</si>
  <si>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</si>
  <si>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</si>
  <si>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</si>
  <si>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</si>
  <si>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</si>
  <si>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</si>
  <si>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</si>
  <si>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</si>
  <si>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</si>
  <si>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</si>
  <si>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</si>
  <si>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</si>
  <si>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</si>
  <si>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</si>
  <si>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</si>
  <si>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</si>
  <si>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</si>
  <si>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</si>
  <si>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</si>
  <si>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</si>
  <si>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</si>
  <si>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</si>
  <si>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</si>
  <si>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</si>
  <si>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</si>
  <si>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</si>
  <si>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</si>
  <si>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</si>
  <si>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</si>
  <si>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</si>
  <si>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</si>
  <si>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</si>
  <si>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</si>
  <si>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</si>
  <si>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</si>
  <si>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</si>
  <si>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</si>
  <si>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</si>
  <si>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</si>
  <si>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</si>
  <si>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</si>
  <si>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</si>
  <si>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</si>
  <si>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</si>
  <si>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</si>
  <si>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</si>
  <si>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</si>
  <si>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</si>
  <si>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</si>
  <si>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</si>
  <si>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</si>
  <si>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</si>
  <si>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</si>
  <si>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</si>
  <si>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</si>
  <si>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</si>
  <si>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</si>
  <si>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</si>
  <si>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</si>
  <si>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</si>
  <si>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</si>
  <si>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</si>
  <si>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</si>
  <si>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</si>
  <si>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</si>
  <si>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</si>
  <si>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</si>
  <si>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</si>
  <si>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</si>
  <si>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</si>
  <si>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</si>
  <si>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</si>
  <si>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</si>
  <si>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</si>
  <si>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</si>
  <si>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</si>
  <si>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</si>
  <si>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</si>
  <si>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</si>
  <si>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</si>
  <si>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</si>
  <si>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</si>
  <si>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</si>
  <si>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</si>
  <si>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</si>
  <si>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</si>
  <si>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</si>
  <si>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</si>
  <si>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</si>
  <si>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</si>
  <si>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</si>
  <si>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</si>
  <si>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</si>
  <si>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</si>
  <si>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</si>
  <si>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</si>
  <si>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</si>
  <si>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</si>
  <si>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</si>
  <si>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</si>
  <si>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</si>
  <si>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</si>
  <si>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</si>
  <si>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</si>
  <si>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</si>
  <si>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</si>
  <si>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</si>
  <si>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</si>
  <si>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</si>
  <si>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</si>
  <si>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</si>
  <si>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</si>
  <si>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</si>
  <si>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</si>
  <si>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</si>
  <si>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</si>
  <si>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</si>
  <si>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</si>
  <si>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</si>
  <si>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</si>
  <si>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</si>
  <si>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</si>
  <si>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</si>
  <si>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</si>
  <si>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</si>
  <si>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</si>
  <si>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</si>
  <si>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</si>
  <si>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</si>
  <si>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</si>
  <si>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</si>
  <si>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</si>
  <si>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</si>
  <si>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</si>
  <si>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</si>
  <si>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</si>
  <si>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</si>
  <si>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</si>
  <si>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</si>
  <si>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</si>
  <si>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</si>
  <si>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</si>
  <si>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</si>
  <si>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</si>
  <si>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</si>
  <si>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</si>
  <si>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</si>
  <si>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</si>
  <si>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</si>
  <si>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</si>
  <si>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</si>
  <si>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</si>
  <si>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</si>
  <si>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</si>
  <si>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</si>
  <si>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</si>
  <si>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</si>
  <si>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</si>
  <si>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</si>
  <si>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</si>
  <si>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</si>
  <si>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</si>
  <si>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</si>
  <si>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</si>
  <si>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</si>
  <si>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</si>
  <si>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</si>
  <si>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</si>
  <si>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</si>
  <si>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</si>
  <si>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</si>
  <si>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</si>
  <si>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</si>
  <si>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</si>
  <si>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</si>
  <si>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</si>
  <si>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</si>
  <si>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</si>
  <si>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</si>
  <si>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</si>
  <si>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</si>
  <si>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</si>
  <si>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</si>
  <si>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</si>
  <si>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</si>
  <si>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</si>
  <si>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</si>
  <si>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</si>
  <si>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</si>
  <si>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</si>
  <si>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</si>
  <si>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</si>
  <si>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</si>
  <si>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</si>
  <si>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</si>
  <si>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</si>
  <si>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</si>
  <si>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</si>
  <si>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</si>
  <si>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</si>
  <si>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</si>
  <si>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</si>
  <si>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</si>
  <si>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</si>
  <si>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</si>
  <si>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</si>
  <si>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</si>
  <si>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</si>
  <si>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</si>
  <si>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</si>
  <si>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</si>
  <si>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</si>
  <si>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</si>
  <si>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</si>
  <si>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</si>
  <si>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</si>
  <si>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</si>
  <si>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</si>
  <si>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</si>
  <si>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</si>
  <si>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</si>
  <si>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</si>
  <si>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</si>
  <si>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</si>
  <si>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</si>
  <si>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</si>
  <si>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</si>
  <si>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</si>
  <si>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</si>
  <si>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</si>
  <si>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</si>
  <si>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</si>
  <si>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</si>
  <si>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</si>
  <si>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</si>
  <si>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</si>
  <si>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</si>
  <si>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</si>
  <si>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</si>
  <si>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</si>
  <si>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</si>
  <si>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</si>
  <si>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</si>
  <si>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</si>
  <si>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</si>
  <si>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</si>
  <si>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</si>
  <si>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</si>
  <si>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</si>
  <si>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</si>
  <si>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</si>
  <si>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</si>
  <si>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</si>
  <si>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</si>
  <si>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</si>
  <si>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</si>
  <si>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</si>
  <si>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</si>
  <si>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</si>
  <si>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</si>
  <si>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</si>
  <si>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</si>
  <si>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</si>
  <si>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</si>
  <si>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</si>
  <si>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</si>
  <si>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</si>
  <si>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</si>
  <si>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</si>
  <si>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</si>
  <si>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</si>
  <si>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</si>
  <si>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</si>
  <si>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</si>
  <si>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</si>
  <si>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</si>
  <si>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</si>
  <si>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</si>
  <si>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</si>
  <si>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</si>
  <si>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</si>
  <si>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</si>
  <si>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</si>
  <si>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</si>
  <si>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</si>
  <si>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</si>
  <si>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</si>
  <si>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</si>
  <si>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</si>
  <si>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</si>
  <si>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</si>
  <si>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</si>
  <si>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</si>
  <si>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</si>
  <si>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</si>
  <si>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</si>
  <si>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</si>
  <si>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</si>
  <si>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</si>
  <si>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</si>
  <si>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</si>
  <si>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</si>
  <si>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</si>
  <si>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</si>
  <si>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</si>
  <si>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</si>
  <si>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</si>
  <si>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</si>
  <si>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</si>
  <si>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</si>
  <si>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</si>
  <si>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</si>
  <si>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</si>
  <si>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</si>
  <si>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</si>
  <si>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</si>
  <si>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</si>
  <si>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</si>
  <si>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</si>
  <si>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</si>
  <si>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</si>
  <si>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</si>
  <si>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</si>
  <si>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</si>
  <si>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</si>
  <si>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</si>
  <si>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</si>
  <si>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</si>
  <si>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</si>
  <si>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</si>
  <si>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</si>
  <si>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</si>
  <si>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</si>
  <si>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</si>
  <si>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</si>
  <si>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</si>
  <si>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</si>
  <si>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</si>
  <si>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</si>
  <si>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</si>
  <si>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</si>
  <si>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</si>
  <si>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</si>
  <si>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</si>
  <si>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</si>
  <si>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</si>
  <si>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</si>
  <si>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</si>
  <si>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</si>
  <si>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</si>
  <si>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</si>
  <si>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</si>
  <si>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</si>
  <si>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</si>
  <si>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</si>
  <si>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</si>
  <si>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</si>
  <si>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</si>
  <si>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</si>
  <si>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</si>
  <si>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</si>
  <si>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</si>
  <si>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</si>
  <si>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</si>
  <si>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</si>
  <si>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</si>
  <si>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</si>
  <si>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</si>
  <si>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</si>
  <si>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</si>
  <si>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</si>
  <si>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</si>
  <si>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</si>
  <si>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</si>
  <si>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</si>
  <si>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</si>
  <si>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</si>
  <si>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</si>
  <si>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</si>
  <si>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</si>
  <si>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</si>
  <si>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</si>
  <si>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</si>
  <si>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</si>
  <si>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</si>
  <si>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</si>
  <si>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</si>
  <si>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</si>
  <si>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</si>
  <si>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</si>
  <si>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</si>
  <si>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</si>
  <si>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</si>
  <si>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</si>
  <si>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</si>
  <si>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</si>
  <si>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</si>
  <si>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</si>
  <si>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</si>
  <si>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</si>
  <si>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</si>
  <si>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</si>
  <si>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</si>
  <si>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</si>
  <si>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</si>
  <si>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</si>
  <si>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</si>
  <si>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</si>
  <si>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</si>
  <si>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</si>
  <si>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</si>
  <si>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</si>
  <si>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</si>
  <si>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</si>
  <si>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</si>
  <si>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</si>
  <si>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</si>
  <si>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</si>
  <si>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</si>
  <si>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</si>
  <si>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</si>
  <si>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</si>
  <si>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</si>
  <si>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</si>
  <si>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</si>
  <si>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</si>
  <si>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</si>
  <si>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</si>
  <si>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</si>
  <si>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</si>
  <si>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</si>
  <si>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</si>
  <si>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</si>
  <si>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</si>
  <si>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</si>
  <si>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</si>
  <si>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</si>
  <si>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</si>
  <si>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</si>
  <si>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</si>
  <si>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</si>
  <si>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</si>
  <si>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</si>
  <si>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</si>
  <si>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</si>
  <si>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</si>
  <si>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</si>
  <si>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</si>
  <si>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</si>
  <si>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</si>
  <si>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</si>
  <si>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</si>
  <si>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</si>
  <si>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</si>
  <si>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</si>
  <si>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</si>
  <si>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</si>
  <si>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</si>
  <si>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</si>
  <si>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</si>
  <si>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</si>
  <si>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</si>
  <si>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</si>
  <si>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</si>
  <si>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</si>
  <si>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</si>
  <si>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</si>
  <si>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</si>
  <si>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</si>
  <si>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</si>
  <si>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</si>
  <si>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</si>
  <si>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</si>
  <si>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</si>
  <si>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</si>
  <si>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</si>
  <si>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</si>
  <si>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</si>
  <si>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</si>
  <si>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</si>
  <si>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</si>
  <si>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</si>
  <si>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</si>
  <si>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</si>
  <si>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</si>
  <si>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</si>
  <si>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</si>
  <si>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</si>
  <si>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</si>
  <si>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</si>
  <si>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</si>
  <si>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</si>
  <si>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</si>
  <si>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</si>
  <si>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</si>
  <si>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</si>
  <si>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</si>
  <si>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</si>
  <si>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</si>
  <si>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</si>
  <si>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</si>
  <si>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</si>
  <si>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</si>
  <si>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</si>
  <si>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</si>
  <si>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</si>
  <si>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</si>
  <si>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</si>
  <si>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</si>
  <si>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</si>
  <si>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</si>
  <si>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</si>
  <si>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</si>
  <si>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</si>
  <si>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</si>
  <si>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</si>
  <si>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</si>
  <si>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</si>
  <si>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</si>
  <si>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</si>
  <si>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</si>
  <si>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</si>
  <si>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</si>
  <si>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</si>
  <si>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</si>
  <si>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</si>
  <si>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</si>
  <si>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</si>
  <si>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</si>
  <si>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</si>
  <si>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</si>
  <si>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</si>
  <si>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</si>
  <si>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</si>
  <si>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</si>
  <si>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</si>
  <si>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</si>
  <si>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</si>
  <si>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</si>
  <si>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</si>
  <si>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</si>
  <si>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</si>
  <si>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</si>
  <si>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</si>
  <si>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</si>
  <si>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</si>
  <si>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</si>
  <si>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</si>
  <si>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</si>
  <si>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</si>
  <si>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</si>
  <si>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</si>
  <si>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</si>
  <si>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</si>
  <si>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</si>
  <si>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</si>
  <si>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</si>
  <si>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</si>
  <si>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</si>
  <si>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</si>
  <si>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</si>
  <si>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</si>
  <si>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</si>
  <si>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</si>
  <si>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</si>
  <si>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</si>
  <si>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</si>
  <si>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</si>
  <si>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</si>
  <si>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</si>
  <si>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</si>
  <si>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</si>
  <si>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</si>
  <si>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</si>
  <si>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</si>
  <si>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</si>
  <si>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</si>
  <si>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</si>
  <si>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</si>
  <si>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</si>
  <si>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</si>
  <si>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</si>
  <si>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</si>
  <si>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</si>
  <si>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</si>
  <si>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</si>
  <si>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</si>
  <si>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</si>
  <si>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</si>
  <si>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</si>
  <si>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</si>
  <si>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</si>
  <si>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</si>
  <si>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</si>
  <si>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</si>
  <si>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</si>
  <si>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</si>
  <si>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</si>
  <si>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</si>
  <si>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</si>
  <si>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</si>
  <si>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</si>
  <si>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</si>
  <si>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</si>
  <si>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</si>
  <si>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</si>
  <si>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</si>
  <si>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</si>
  <si>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</si>
  <si>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</si>
  <si>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</si>
  <si>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</si>
  <si>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</si>
  <si>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</si>
  <si>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</si>
  <si>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</si>
  <si>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</si>
  <si>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</si>
  <si>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</si>
  <si>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</si>
  <si>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</si>
  <si>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</si>
  <si>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</si>
  <si>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</si>
  <si>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</si>
  <si>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</si>
  <si>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</si>
  <si>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</si>
  <si>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</si>
  <si>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</si>
  <si>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</si>
  <si>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</si>
  <si>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</si>
  <si>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</si>
  <si>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</si>
  <si>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</si>
  <si>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</si>
  <si>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</si>
  <si>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</si>
  <si>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</si>
  <si>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</si>
  <si>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</si>
  <si>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</si>
  <si>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</si>
  <si>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</si>
  <si>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</si>
  <si>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</si>
  <si>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</si>
  <si>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</si>
  <si>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</si>
  <si>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</si>
  <si>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</si>
  <si>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</si>
  <si>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</si>
  <si>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</si>
  <si>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</si>
  <si>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</si>
  <si>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</si>
  <si>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</si>
  <si>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</si>
  <si>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</si>
  <si>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</si>
  <si>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</si>
  <si>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</si>
  <si>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</si>
  <si>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</si>
  <si>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</si>
  <si>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</si>
  <si>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</si>
  <si>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</si>
  <si>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</si>
  <si>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</si>
  <si>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</si>
  <si>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</si>
  <si>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</si>
  <si>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</si>
  <si>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</si>
  <si>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</si>
  <si>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</si>
  <si>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</si>
  <si>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</si>
  <si>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</si>
  <si>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</si>
  <si>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</si>
  <si>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</si>
  <si>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</si>
  <si>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</si>
  <si>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</si>
  <si>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</si>
  <si>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</si>
  <si>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</si>
  <si>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</si>
  <si>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</si>
  <si>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</si>
  <si>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</si>
  <si>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</si>
  <si>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</si>
  <si>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</si>
  <si>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</si>
  <si>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</si>
  <si>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</si>
  <si>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</si>
  <si>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</si>
  <si>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</si>
  <si>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</si>
  <si>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</si>
  <si>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</si>
  <si>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</si>
  <si>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</si>
  <si>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</si>
  <si>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</si>
  <si>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</si>
  <si>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</si>
  <si>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</si>
  <si>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</si>
  <si>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</si>
  <si>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</si>
  <si>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</si>
  <si>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</si>
  <si>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</si>
  <si>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</si>
  <si>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</si>
  <si>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</si>
  <si>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</si>
  <si>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</si>
  <si>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</si>
  <si>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</si>
  <si>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</si>
  <si>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</si>
  <si>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</si>
  <si>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</si>
  <si>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</si>
  <si>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</si>
  <si>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</si>
  <si>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</si>
  <si>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</si>
  <si>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</si>
  <si>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</si>
  <si>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</si>
  <si>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</si>
  <si>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</si>
  <si>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</si>
  <si>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</si>
  <si>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</si>
  <si>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</si>
  <si>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</si>
  <si>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</si>
  <si>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</si>
  <si>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</si>
  <si>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</si>
  <si>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</si>
  <si>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</si>
  <si>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</si>
  <si>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</si>
  <si>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</si>
  <si>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</si>
  <si>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</si>
  <si>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</si>
  <si>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</si>
  <si>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</si>
  <si>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</si>
  <si>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</si>
  <si>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</si>
  <si>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</si>
  <si>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</si>
  <si>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</si>
  <si>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</si>
  <si>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</si>
  <si>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</si>
  <si>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</si>
  <si>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</si>
  <si>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</si>
  <si>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</si>
  <si>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</si>
  <si>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</si>
  <si>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</si>
  <si>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</si>
  <si>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</si>
  <si>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</si>
  <si>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</si>
  <si>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</si>
  <si>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</si>
  <si>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</si>
  <si>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</si>
  <si>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</si>
  <si>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</si>
  <si>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</si>
  <si>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</si>
  <si>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</si>
  <si>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</si>
  <si>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</si>
  <si>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</si>
  <si>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</si>
  <si>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</si>
  <si>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</si>
  <si>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</si>
  <si>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</si>
  <si>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</si>
  <si>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</si>
  <si>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</si>
  <si>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</si>
  <si>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</si>
  <si>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</si>
  <si>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</si>
  <si>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</si>
  <si>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</si>
  <si>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</si>
  <si>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</si>
  <si>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</si>
  <si>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</si>
  <si>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</si>
  <si>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</si>
  <si>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</si>
  <si>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</si>
  <si>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</si>
  <si>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</si>
  <si>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</si>
  <si>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</si>
  <si>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</si>
  <si>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</si>
  <si>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</si>
  <si>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</si>
  <si>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</si>
  <si>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</si>
  <si>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</si>
  <si>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</si>
  <si>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</si>
  <si>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</si>
  <si>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</si>
  <si>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</si>
  <si>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</si>
  <si>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</si>
  <si>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</si>
  <si>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</si>
  <si>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</si>
  <si>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</si>
  <si>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</si>
  <si>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</si>
  <si>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</si>
  <si>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</si>
  <si>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</si>
  <si>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</si>
  <si>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</si>
  <si>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</si>
  <si>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</si>
  <si>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</si>
  <si>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</si>
  <si>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</si>
  <si>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</si>
  <si>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</si>
  <si>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</si>
  <si>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</si>
  <si>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</si>
  <si>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</si>
  <si>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</si>
  <si>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</si>
  <si>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</si>
  <si>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</si>
  <si>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</si>
  <si>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</si>
  <si>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</si>
  <si>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</si>
  <si>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</si>
  <si>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</si>
  <si>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</si>
  <si>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</si>
  <si>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</si>
  <si>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</si>
  <si>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</si>
  <si>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</si>
  <si>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</si>
  <si>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</si>
  <si>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</si>
  <si>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</si>
  <si>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</si>
  <si>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</si>
  <si>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</si>
  <si>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</si>
  <si>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</si>
  <si>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</si>
  <si>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</si>
  <si>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</si>
  <si>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</si>
  <si>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</si>
  <si>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</si>
  <si>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</si>
  <si>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</si>
  <si>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</si>
  <si>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</si>
  <si>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</si>
  <si>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</si>
  <si>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</si>
  <si>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</si>
  <si>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</si>
  <si>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</si>
  <si>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</si>
  <si>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</si>
  <si>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</si>
  <si>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</si>
  <si>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</si>
  <si>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</si>
  <si>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</si>
  <si>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</si>
  <si>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</si>
  <si>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</si>
  <si>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</si>
  <si>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</si>
  <si>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</si>
  <si>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</si>
  <si>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</si>
  <si>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</si>
  <si>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</si>
  <si>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</si>
  <si>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</si>
  <si>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</si>
  <si>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</si>
  <si>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</si>
  <si>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</si>
  <si>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</si>
  <si>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</si>
  <si>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</si>
  <si>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</si>
  <si>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</si>
  <si>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</si>
  <si>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</si>
  <si>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</si>
  <si>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</si>
  <si>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</si>
  <si>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</si>
  <si>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</si>
  <si>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</si>
  <si>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</si>
  <si>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</si>
  <si>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</si>
  <si>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</si>
  <si>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</si>
  <si>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</si>
  <si>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</si>
  <si>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</si>
  <si>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</si>
  <si>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</si>
  <si>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</si>
  <si>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</si>
  <si>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</si>
  <si>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</si>
  <si>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</si>
  <si>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</si>
  <si>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</si>
  <si>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</si>
  <si>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</si>
  <si>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</si>
  <si>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</si>
  <si>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</si>
  <si>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</si>
  <si>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</si>
  <si>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</si>
  <si>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</si>
  <si>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</si>
  <si>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</si>
  <si>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</si>
  <si>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</si>
  <si>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</si>
  <si>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</si>
  <si>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</si>
  <si>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</si>
  <si>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</si>
  <si>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</si>
  <si>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</si>
  <si>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</si>
  <si>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</si>
  <si>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</si>
  <si>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</si>
  <si>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</si>
  <si>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</si>
  <si>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</si>
  <si>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</si>
  <si>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</si>
  <si>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</si>
  <si>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</si>
  <si>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</si>
  <si>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</si>
  <si>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</si>
  <si>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</si>
  <si>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</si>
  <si>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</si>
  <si>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</si>
  <si>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</si>
  <si>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</si>
  <si>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</si>
  <si>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</si>
  <si>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</si>
  <si>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</si>
  <si>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</si>
  <si>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</si>
  <si>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</si>
  <si>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</si>
  <si>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</si>
  <si>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</si>
  <si>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</si>
  <si>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</si>
  <si>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</si>
  <si>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</si>
  <si>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</si>
  <si>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</si>
  <si>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</si>
  <si>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</si>
  <si>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</si>
  <si>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</si>
  <si>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</si>
  <si>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</si>
  <si>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</si>
  <si>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</si>
  <si>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</si>
  <si>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</si>
  <si>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</si>
  <si>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</si>
  <si>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</si>
  <si>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</si>
  <si>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</si>
  <si>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</si>
  <si>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</si>
  <si>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</si>
  <si>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</si>
  <si>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</si>
  <si>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</si>
  <si>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</si>
  <si>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</si>
  <si>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</si>
  <si>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</si>
  <si>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</si>
  <si>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</si>
  <si>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</si>
  <si>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</si>
  <si>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</si>
  <si>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</si>
  <si>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</si>
  <si>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</si>
  <si>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</si>
  <si>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</si>
  <si>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</si>
  <si>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</si>
  <si>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</si>
  <si>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</si>
  <si>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</si>
  <si>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</si>
  <si>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</si>
  <si>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</si>
  <si>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</si>
  <si>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</si>
  <si>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</si>
  <si>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</si>
  <si>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</si>
  <si>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</si>
  <si>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</si>
  <si>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</si>
  <si>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</si>
  <si>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</si>
  <si>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</si>
  <si>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</si>
  <si>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</si>
  <si>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</si>
  <si>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</si>
  <si>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</si>
  <si>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</si>
  <si>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</si>
  <si>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</si>
  <si>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</si>
  <si>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</si>
  <si>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</si>
  <si>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</si>
  <si>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</si>
  <si>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</si>
  <si>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</si>
  <si>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</si>
  <si>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</si>
  <si>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</si>
  <si>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</si>
  <si>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</si>
  <si>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</si>
  <si>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</si>
  <si>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</si>
  <si>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</si>
  <si>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</si>
  <si>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</si>
  <si>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</si>
  <si>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</si>
  <si>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</si>
  <si>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</si>
  <si>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</si>
  <si>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</si>
  <si>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</si>
  <si>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</si>
  <si>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</si>
  <si>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</si>
  <si>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</si>
  <si>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</si>
  <si>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</si>
  <si>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</si>
  <si>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</si>
  <si>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</si>
  <si>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</si>
  <si>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</si>
  <si>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</si>
  <si>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</si>
  <si>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</si>
  <si>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</si>
  <si>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</si>
  <si>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</si>
  <si>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</si>
  <si>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</si>
  <si>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</si>
  <si>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</si>
  <si>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</si>
  <si>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</si>
  <si>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</si>
  <si>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</si>
  <si>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</si>
  <si>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</si>
  <si>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</si>
  <si>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</si>
  <si>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</si>
  <si>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</si>
  <si>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</si>
  <si>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</si>
  <si>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</si>
  <si>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</si>
  <si>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</si>
  <si>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</si>
  <si>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</si>
  <si>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</si>
  <si>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</si>
  <si>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</si>
  <si>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</si>
  <si>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</si>
  <si>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</si>
  <si>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</si>
  <si>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</si>
  <si>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</si>
  <si>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</si>
  <si>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</si>
  <si>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</si>
  <si>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</si>
  <si>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</si>
  <si>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</si>
  <si>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</si>
  <si>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</si>
  <si>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</si>
  <si>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</si>
  <si>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</si>
  <si>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</si>
  <si>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</si>
  <si>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</si>
  <si>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</si>
  <si>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</si>
  <si>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</si>
  <si>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</si>
  <si>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</si>
  <si>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</si>
  <si>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</si>
  <si>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</si>
  <si>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</si>
  <si>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</si>
  <si>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</si>
  <si>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</si>
  <si>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</si>
  <si>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</si>
  <si>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</si>
  <si>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</si>
  <si>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</si>
  <si>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</si>
  <si>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</si>
  <si>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</si>
  <si>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</si>
  <si>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</si>
  <si>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</si>
  <si>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</si>
  <si>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</si>
  <si>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</si>
  <si>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</si>
  <si>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</si>
  <si>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</si>
  <si>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</si>
  <si>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</si>
  <si>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</si>
  <si>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</si>
  <si>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</si>
  <si>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</si>
  <si>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</si>
  <si>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</si>
  <si>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</si>
  <si>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</si>
  <si>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</si>
  <si>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</si>
  <si>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</si>
  <si>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</si>
  <si>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</si>
  <si>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</si>
  <si>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</si>
  <si>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</si>
  <si>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</si>
  <si>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</si>
  <si>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</si>
  <si>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</si>
  <si>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</si>
  <si>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</si>
  <si>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</si>
  <si>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</si>
  <si>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</si>
  <si>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</si>
  <si>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</si>
  <si>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</si>
  <si>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</si>
  <si>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</si>
  <si>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</si>
  <si>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</si>
  <si>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</si>
  <si>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</si>
  <si>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</si>
  <si>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</si>
  <si>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</si>
  <si>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</si>
  <si>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</si>
  <si>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</si>
  <si>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</si>
  <si>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</si>
  <si>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</si>
  <si>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</si>
  <si>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</si>
  <si>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</si>
  <si>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</si>
  <si>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</si>
  <si>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</si>
  <si>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</si>
  <si>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</si>
  <si>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</si>
  <si>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</si>
  <si>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</si>
  <si>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</si>
  <si>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</si>
  <si>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</si>
  <si>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</si>
  <si>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</si>
  <si>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</si>
  <si>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</si>
  <si>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</si>
  <si>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</si>
  <si>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</si>
  <si>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</si>
  <si>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</si>
  <si>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</si>
  <si>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</si>
  <si>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</si>
  <si>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</si>
  <si>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</si>
  <si>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</si>
  <si>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</si>
  <si>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</si>
  <si>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</si>
  <si>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</si>
  <si>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</si>
  <si>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</si>
  <si>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</si>
  <si>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</si>
  <si>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</si>
  <si>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</si>
  <si>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</si>
  <si>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</si>
  <si>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</si>
  <si>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</si>
  <si>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</si>
  <si>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</si>
  <si>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</si>
  <si>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</si>
  <si>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</si>
  <si>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</si>
  <si>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</si>
  <si>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</si>
  <si>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</si>
  <si>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</si>
  <si>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</si>
  <si>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</si>
  <si>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</si>
  <si>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</si>
  <si>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</si>
  <si>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</si>
  <si>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</si>
  <si>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</si>
  <si>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</si>
  <si>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</si>
  <si>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</si>
  <si>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</si>
  <si>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</si>
  <si>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</si>
  <si>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</si>
  <si>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</si>
  <si>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</si>
  <si>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</si>
  <si>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</si>
  <si>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</si>
  <si>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</si>
  <si>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</si>
  <si>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</si>
  <si>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</si>
  <si>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</si>
  <si>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</si>
  <si>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</si>
  <si>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</si>
  <si>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</si>
  <si>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</si>
  <si>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</si>
  <si>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</si>
  <si>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</si>
  <si>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</si>
  <si>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</si>
  <si>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</si>
  <si>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</si>
  <si>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</si>
  <si>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</si>
  <si>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</si>
  <si>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</si>
  <si>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</si>
  <si>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</si>
  <si>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</si>
  <si>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</si>
  <si>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</si>
  <si>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</si>
  <si>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</si>
  <si>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</si>
  <si>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</si>
  <si>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</si>
  <si>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</si>
  <si>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</si>
  <si>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</si>
  <si>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</si>
  <si>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</si>
  <si>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</si>
  <si>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</si>
  <si>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</si>
  <si>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</si>
  <si>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</si>
  <si>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</si>
  <si>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</si>
  <si>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</si>
  <si>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</si>
  <si>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</si>
  <si>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</si>
  <si>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</si>
  <si>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</si>
  <si>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</si>
  <si>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</si>
  <si>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</si>
  <si>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Revenues from National Forest Reserve Taxes</t>
  </si>
  <si>
    <t>RevenueFromNationalForestReserveTaxes</t>
  </si>
  <si>
    <t>Revenues from Trailer Tax</t>
  </si>
  <si>
    <t>RevenueFromTrailerTax</t>
  </si>
  <si>
    <t>Revenues from Accommodations Tax (PA 263 of 1974)</t>
  </si>
  <si>
    <t>RevenueFromAccomodationsTax</t>
  </si>
  <si>
    <t>Revenues from Parking Occupancy Tax</t>
  </si>
  <si>
    <t>RevenueFromParkingOccupancyTax</t>
  </si>
  <si>
    <t>Revenues from Industrial Facilities Tax</t>
  </si>
  <si>
    <t>RevenueFromIndustrialFacilitiesTax</t>
  </si>
  <si>
    <t>Revenues from Commercial Facilities Tax</t>
  </si>
  <si>
    <t>RevenueFromCommercialFacilitiesTax</t>
  </si>
  <si>
    <t>Revenues from Income Tax</t>
  </si>
  <si>
    <t>RevenueFromIncomeTax</t>
  </si>
  <si>
    <t>Revenues from Transaction Privilege Tax</t>
  </si>
  <si>
    <t>RevenueFromTransactionPrivilegeTax</t>
  </si>
  <si>
    <t>Revenues from Current Property Taxes, Extra or Special Voted</t>
  </si>
  <si>
    <t>RevenueFromCurrentPropertyTaxesExtraOrSpecialVoted</t>
  </si>
  <si>
    <t>Revenues from Current Personal Property Tax</t>
  </si>
  <si>
    <t>RevenueFromCurrentPersonalPropertyTax</t>
  </si>
  <si>
    <t>Revenues from Current Real Property Tax</t>
  </si>
  <si>
    <t>RevenuesFromCurrentRealPropertyTax</t>
  </si>
  <si>
    <t>Revenues from Property Tax</t>
  </si>
  <si>
    <t>RevenueFromPropertyTax</t>
  </si>
  <si>
    <t>Revenues from Delinquent Real Property Tax</t>
  </si>
  <si>
    <t>RevenueFromDelinquentRealPropertyTax</t>
  </si>
  <si>
    <t>Revenues from Delinquent Personal Property Tax</t>
  </si>
  <si>
    <t>RevenueFromDelinquentPersonalPropertyTax</t>
  </si>
  <si>
    <t>Revenues from Marijuana Tax</t>
  </si>
  <si>
    <t>RevenueFromMarijuanaTax</t>
  </si>
  <si>
    <t>Revenues from City Utility Users Tax</t>
  </si>
  <si>
    <t>RevenueFromCityUtilityUsersTax</t>
  </si>
  <si>
    <t>Revenues from Motor Fuel Tax</t>
  </si>
  <si>
    <t>RevenueFromMotorFuelTax</t>
  </si>
  <si>
    <t>Revenues from Lottery for Education, Lottery Proceeds</t>
  </si>
  <si>
    <t>RevenueFromLotteryForEducationLotteryProceeds</t>
  </si>
  <si>
    <t>Revenues from Corporate Tax</t>
  </si>
  <si>
    <t>RevenueFromCorporateTax</t>
  </si>
  <si>
    <t>Revenues from Usage of Utilities Tax</t>
  </si>
  <si>
    <t>RevenueFromUsageOfUtilitiesTax</t>
  </si>
  <si>
    <t>Revenues from Convention Tax</t>
  </si>
  <si>
    <t>RevenueFromConventionTax</t>
  </si>
  <si>
    <t>Revenues from Sales and Use Tax</t>
  </si>
  <si>
    <t>RevenueFromSalesAndUseTax</t>
  </si>
  <si>
    <t>Revenues from Sales Tax</t>
  </si>
  <si>
    <t>RevenueFromSalesTax</t>
  </si>
  <si>
    <t>Revenues from Unclaimed Property</t>
  </si>
  <si>
    <t>RevenueFromUnclaimedProperty</t>
  </si>
  <si>
    <t>Revenues from Nursing Home and Hospital Provider Fees</t>
  </si>
  <si>
    <t>RevenueFromNursingHomeAndHospitalProviderFees</t>
  </si>
  <si>
    <t>Revenues from Business License Tax</t>
  </si>
  <si>
    <t>RevenueFromBusinessLicenseTax</t>
  </si>
  <si>
    <t>Revenues from Property Transfer Tax</t>
  </si>
  <si>
    <t>RevenueFromPropertyTransferTax</t>
  </si>
  <si>
    <t>Revenues from Documents Transfer Tax</t>
  </si>
  <si>
    <t>RevenueFromDocumentsTransferTax</t>
  </si>
  <si>
    <t>Revenues from Transfer Stamps Tax</t>
  </si>
  <si>
    <t>RevenueFromTransferStampsTax</t>
  </si>
  <si>
    <t>Revenues from Hotel and Motel Tax</t>
  </si>
  <si>
    <t>RevenueFromHotelAndMotelTax</t>
  </si>
  <si>
    <t>Revenues from Vehicles Tax</t>
  </si>
  <si>
    <t>RevenueFromVehiclesTax</t>
  </si>
  <si>
    <t>Revenues from Meals Tax</t>
  </si>
  <si>
    <t>RevenueFromMealsTax</t>
  </si>
  <si>
    <t>Revenues from Franchise Income Tax</t>
  </si>
  <si>
    <t>RevenueFromFranchiseIncomeTax</t>
  </si>
  <si>
    <t>Revenues from Other Tax for General Purpose</t>
  </si>
  <si>
    <t>RevenueFromOtherTaxForGeneralPurpose</t>
  </si>
  <si>
    <t>Revenues from Taxes</t>
  </si>
  <si>
    <t>RevenueFromTaxes</t>
  </si>
  <si>
    <t>Allowance for Chargebacks</t>
  </si>
  <si>
    <t>AllowanceForChargebacks</t>
  </si>
  <si>
    <t>Allowance for Refunds</t>
  </si>
  <si>
    <t>AllowanceForRefunds</t>
  </si>
  <si>
    <t>Revenues from Collection Fees</t>
  </si>
  <si>
    <t>RevenueFromCollectionFees</t>
  </si>
  <si>
    <t>Revenues from Interest and Penalties on Taxes</t>
  </si>
  <si>
    <t>RevenueFromInterestAndPenaltiesOnTaxes</t>
  </si>
  <si>
    <t>Revenues from Community Wide Special Assessments</t>
  </si>
  <si>
    <t>RevenueFromCommunityWideSpecialAssessments</t>
  </si>
  <si>
    <t>Redemptions and Reconveyance</t>
  </si>
  <si>
    <t>RedemptionsAndReconveyance</t>
  </si>
  <si>
    <t>Revenues from County Expense of Sale</t>
  </si>
  <si>
    <t>RevenueFromCountyExpenseOfSale</t>
  </si>
  <si>
    <t>Revenues from Commercial Forest Reserve</t>
  </si>
  <si>
    <t>RevenueFromCommercialForestReserve</t>
  </si>
  <si>
    <t>Revenues from Sub Marginal Land Act</t>
  </si>
  <si>
    <t>RevenueFromSubMarginalLandAct</t>
  </si>
  <si>
    <t>Revenues from Tax Reverted Property</t>
  </si>
  <si>
    <t>RevenueFromTaxRevertedProperty</t>
  </si>
  <si>
    <t>Payment in Lieu of Taxes</t>
  </si>
  <si>
    <t>PaymentInLieuOfTaxes</t>
  </si>
  <si>
    <t>Revenues from Property Tax Administration Fee</t>
  </si>
  <si>
    <t>RevenueFromPropertyTaxAdministrationFee</t>
  </si>
  <si>
    <t>Taxes and Tax Related Revenues</t>
  </si>
  <si>
    <t>TaxesAndTaxRelatedRevenues</t>
  </si>
  <si>
    <t>Revenues from Interest and Penalties on Special Assessments</t>
  </si>
  <si>
    <t>RevenuesFromInterestAndPenaltiesOnSpecialAssessments</t>
  </si>
  <si>
    <t>Revenues from Special Assessments</t>
  </si>
  <si>
    <t>RevenueFromSpecialAssessments</t>
  </si>
  <si>
    <t>Revenues from Dividends</t>
  </si>
  <si>
    <t>RevenueFromDividends</t>
  </si>
  <si>
    <t>Revenues from Interest</t>
  </si>
  <si>
    <t>RevenueFromInterest</t>
  </si>
  <si>
    <t>Revenues from Interest and Dividends</t>
  </si>
  <si>
    <t>RevenueFromInterestAndDividends</t>
  </si>
  <si>
    <t>Investment Gains (Losses)</t>
  </si>
  <si>
    <t>InvestmentGainsLosses</t>
  </si>
  <si>
    <t>Investment Income</t>
  </si>
  <si>
    <t>InvestmentIncome</t>
  </si>
  <si>
    <t>Revenues from Interest, Dividends, Royalties and Rent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</si>
  <si>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</si>
  <si>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</si>
  <si>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</si>
  <si>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</si>
  <si>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</si>
  <si>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Revenues from Rent</t>
  </si>
  <si>
    <t>RevenueFromRent</t>
  </si>
  <si>
    <t>Revenues from Royalties</t>
  </si>
  <si>
    <t>RevenueFromRoyalties</t>
  </si>
  <si>
    <t>Revenues from Rents and Royalties</t>
  </si>
  <si>
    <t>RevenueFromRentsAndRoyalties</t>
  </si>
  <si>
    <t>Revenues from Shared Revenue</t>
  </si>
  <si>
    <t>RevenueFromSharedRevenue</t>
  </si>
  <si>
    <t>Revenues from Use of Money and Property</t>
  </si>
  <si>
    <t>RevenueFromUseOfMoneyAndProperty</t>
  </si>
  <si>
    <t>Revenues from Gas and Oil Royalties</t>
  </si>
  <si>
    <t>RevenueFromGasAndOilRoyalties</t>
  </si>
  <si>
    <t>Revenues from Casino Revenue Sharing</t>
  </si>
  <si>
    <t>RevenueFromCasinoRevenueSharing</t>
  </si>
  <si>
    <t>Revenues from Recreation Fees</t>
  </si>
  <si>
    <t>RevenueFromRecreationFees</t>
  </si>
  <si>
    <t>Revenues from Refunds and Rebates</t>
  </si>
  <si>
    <t>RevenueFromRefundsAndRebates</t>
  </si>
  <si>
    <t>Revenues from Reimbursements</t>
  </si>
  <si>
    <t>RevenueFromReimbursements</t>
  </si>
  <si>
    <t>Revenues from Grants and Entitlements Not Restricted for Specific Programs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</si>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</sst>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07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Fill="1" applyBorder="1"/>
    <xf numFmtId="0" fontId="1" fillId="0" borderId="1" xfId="0" applyFont="1" applyFill="1" applyBorder="1"/>
    <xf numFmtId="44" fontId="1" fillId="0" borderId="1" xfId="2" applyFont="1" applyFill="1" applyBorder="1" applyProtection="1"/>
    <xf numFmtId="0" fontId="4" fillId="0" borderId="1" xfId="0" applyFont="1" applyFill="1" applyBorder="1"/>
    <xf numFmtId="0" fontId="0" fillId="0" borderId="1" xfId="0" applyFill="1" applyBorder="1"/>
    <xf numFmtId="0" fontId="13" fillId="10" borderId="1" xfId="0" applyFont="1" applyFill="1" applyBorder="1"/>
    <xf numFmtId="0" fontId="0" fillId="0" borderId="0" xfId="0" applyAlignment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" fillId="0" borderId="0" xfId="0" applyFont="1" applyFill="1" applyAlignment="1">
      <alignment vertical="top"/>
    </xf>
    <xf numFmtId="0" fontId="13" fillId="0" borderId="0" xfId="0" applyFont="1"/>
    <xf numFmtId="0" fontId="9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</cellXfs>
  <cellStyles count="3">
    <cellStyle name="Currency" xfId="2" builtinId="4"/>
    <cellStyle name="Normal" xfId="0" builtinId="0"/>
    <cellStyle name="Normal 2" xfId="1" xr:uid="{00000000-0005-0000-0000-000020000000}"/>
  </cellStyles>
  <dxfs count="19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B5" sqref="B5"/>
    </sheetView>
  </sheetViews>
  <sheetFormatPr baseColWidth="10" defaultRowHeight="13"/>
  <cols>
    <col min="1" max="1" width="21.33203125" customWidth="1"/>
    <col min="2" max="2" width="37.83203125" style="8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91" t="s">
        <v>58</v>
      </c>
      <c r="B1" s="92" t="s">
        <v>1738</v>
      </c>
      <c r="C1" s="90" t="s">
        <v>1331</v>
      </c>
      <c r="D1" s="90" t="s">
        <v>1332</v>
      </c>
      <c r="E1" s="91" t="s">
        <v>1448</v>
      </c>
    </row>
    <row r="2" spans="1:8" ht="15">
      <c r="A2" s="2" t="s">
        <v>1547</v>
      </c>
      <c r="B2" s="92" t="s">
        <v>1449</v>
      </c>
      <c r="C2" s="86" t="s">
        <v>1144</v>
      </c>
      <c r="D2" s="86" t="s">
        <v>1254</v>
      </c>
      <c r="E2" s="86" t="s">
        <v>1340</v>
      </c>
      <c r="H2" s="94" t="e" cm="1">
        <f t="array" aca="1" ref="H2" ca="1">OFFSET($B$1,0,0,COUNTIF($B:$B,"program_revenues"),1)</f>
        <v>#REF!</v>
      </c>
    </row>
    <row r="3" spans="1:8" ht="15">
      <c r="A3" s="2" t="s">
        <v>1547</v>
      </c>
      <c r="B3" s="92" t="s">
        <v>1450</v>
      </c>
      <c r="C3" s="86" t="s">
        <v>1145</v>
      </c>
      <c r="D3" s="86" t="s">
        <v>1255</v>
      </c>
      <c r="E3" s="86" t="s">
        <v>1341</v>
      </c>
    </row>
    <row r="4" spans="1:8" ht="15">
      <c r="A4" s="2" t="s">
        <v>1547</v>
      </c>
      <c r="B4" s="92" t="s">
        <v>1451</v>
      </c>
      <c r="C4" s="86" t="s">
        <v>1146</v>
      </c>
      <c r="D4" s="86" t="s">
        <v>1256</v>
      </c>
      <c r="E4" s="86" t="s">
        <v>1342</v>
      </c>
    </row>
    <row r="5" spans="1:8" ht="15">
      <c r="A5" s="2" t="s">
        <v>1547</v>
      </c>
      <c r="B5" s="92" t="s">
        <v>1452</v>
      </c>
      <c r="C5" s="86" t="s">
        <v>1147</v>
      </c>
      <c r="D5" s="86" t="s">
        <v>1257</v>
      </c>
      <c r="E5" s="86" t="s">
        <v>1343</v>
      </c>
    </row>
    <row r="6" spans="1:8" ht="15">
      <c r="A6" s="2" t="s">
        <v>1547</v>
      </c>
      <c r="B6" s="92" t="s">
        <v>1453</v>
      </c>
      <c r="C6" s="86" t="s">
        <v>1148</v>
      </c>
      <c r="D6" s="86" t="s">
        <v>1258</v>
      </c>
      <c r="E6" s="86" t="s">
        <v>1344</v>
      </c>
    </row>
    <row r="7" spans="1:8" ht="15">
      <c r="A7" s="2" t="s">
        <v>1547</v>
      </c>
      <c r="B7" s="92" t="s">
        <v>1454</v>
      </c>
      <c r="C7" s="86" t="s">
        <v>1149</v>
      </c>
      <c r="D7" s="86" t="s">
        <v>1259</v>
      </c>
      <c r="E7" s="86" t="s">
        <v>1345</v>
      </c>
    </row>
    <row r="8" spans="1:8" ht="15">
      <c r="A8" s="2" t="s">
        <v>1547</v>
      </c>
      <c r="B8" s="92" t="s">
        <v>1455</v>
      </c>
      <c r="C8" s="86" t="s">
        <v>1150</v>
      </c>
      <c r="D8" s="86" t="s">
        <v>1260</v>
      </c>
      <c r="E8" s="86" t="s">
        <v>1347</v>
      </c>
    </row>
    <row r="9" spans="1:8" ht="15">
      <c r="A9" s="2" t="s">
        <v>1547</v>
      </c>
      <c r="B9" s="92" t="s">
        <v>1456</v>
      </c>
      <c r="C9" s="86" t="s">
        <v>1151</v>
      </c>
      <c r="D9" s="86" t="s">
        <v>1261</v>
      </c>
      <c r="E9" s="86" t="s">
        <v>1348</v>
      </c>
    </row>
    <row r="10" spans="1:8" ht="15">
      <c r="A10" s="2" t="s">
        <v>1547</v>
      </c>
      <c r="B10" s="92" t="s">
        <v>1457</v>
      </c>
      <c r="C10" s="86" t="s">
        <v>1152</v>
      </c>
      <c r="D10" s="86" t="s">
        <v>1262</v>
      </c>
      <c r="E10" s="86" t="s">
        <v>1349</v>
      </c>
    </row>
    <row r="11" spans="1:8" ht="15">
      <c r="A11" s="2" t="s">
        <v>1547</v>
      </c>
      <c r="B11" s="92" t="s">
        <v>1458</v>
      </c>
      <c r="C11" s="86" t="s">
        <v>1153</v>
      </c>
      <c r="D11" s="86" t="s">
        <v>1263</v>
      </c>
      <c r="E11" s="86" t="s">
        <v>1350</v>
      </c>
    </row>
    <row r="12" spans="1:8" ht="15">
      <c r="A12" s="2" t="s">
        <v>1547</v>
      </c>
      <c r="B12" s="92" t="s">
        <v>1459</v>
      </c>
      <c r="C12" s="86" t="s">
        <v>1154</v>
      </c>
      <c r="D12" s="86" t="s">
        <v>1264</v>
      </c>
      <c r="E12" s="86" t="s">
        <v>1351</v>
      </c>
    </row>
    <row r="13" spans="1:8" ht="15">
      <c r="A13" s="2" t="s">
        <v>1547</v>
      </c>
      <c r="B13" s="92" t="s">
        <v>1460</v>
      </c>
      <c r="C13" s="86" t="s">
        <v>1155</v>
      </c>
      <c r="D13" s="86" t="s">
        <v>1265</v>
      </c>
      <c r="E13" s="86" t="s">
        <v>1352</v>
      </c>
    </row>
    <row r="14" spans="1:8" ht="15">
      <c r="A14" s="2" t="s">
        <v>1547</v>
      </c>
      <c r="B14" s="92" t="s">
        <v>1461</v>
      </c>
      <c r="C14" s="86" t="s">
        <v>1156</v>
      </c>
      <c r="D14" s="86" t="s">
        <v>1266</v>
      </c>
      <c r="E14" s="86" t="s">
        <v>1353</v>
      </c>
    </row>
    <row r="15" spans="1:8" ht="15">
      <c r="A15" s="2" t="s">
        <v>1547</v>
      </c>
      <c r="B15" s="92" t="s">
        <v>1462</v>
      </c>
      <c r="C15" s="86" t="s">
        <v>1157</v>
      </c>
      <c r="D15" s="86" t="s">
        <v>1267</v>
      </c>
      <c r="E15" s="86" t="s">
        <v>1354</v>
      </c>
    </row>
    <row r="16" spans="1:8" ht="15">
      <c r="A16" s="2" t="s">
        <v>1547</v>
      </c>
      <c r="B16" s="92" t="s">
        <v>1463</v>
      </c>
      <c r="C16" s="86" t="s">
        <v>1158</v>
      </c>
      <c r="D16" s="86" t="s">
        <v>1268</v>
      </c>
      <c r="E16" s="86" t="s">
        <v>1355</v>
      </c>
    </row>
    <row r="17" spans="1:5" ht="15">
      <c r="A17" s="2" t="s">
        <v>1547</v>
      </c>
      <c r="B17" s="92" t="s">
        <v>1464</v>
      </c>
      <c r="C17" s="86" t="s">
        <v>1159</v>
      </c>
      <c r="D17" s="86" t="s">
        <v>1269</v>
      </c>
      <c r="E17" s="86" t="s">
        <v>1356</v>
      </c>
    </row>
    <row r="18" spans="1:5" ht="15">
      <c r="A18" s="2" t="s">
        <v>1547</v>
      </c>
      <c r="B18" s="92" t="s">
        <v>1465</v>
      </c>
      <c r="C18" s="86" t="s">
        <v>1160</v>
      </c>
      <c r="D18" s="86" t="s">
        <v>1270</v>
      </c>
      <c r="E18" s="86" t="s">
        <v>1357</v>
      </c>
    </row>
    <row r="19" spans="1:5" ht="15">
      <c r="A19" s="2" t="s">
        <v>1547</v>
      </c>
      <c r="B19" s="92" t="s">
        <v>1466</v>
      </c>
      <c r="C19" s="86" t="s">
        <v>1161</v>
      </c>
      <c r="D19" s="86" t="s">
        <v>1271</v>
      </c>
      <c r="E19" s="86" t="s">
        <v>1358</v>
      </c>
    </row>
    <row r="20" spans="1:5" ht="15">
      <c r="A20" s="2" t="s">
        <v>1547</v>
      </c>
      <c r="B20" s="92" t="s">
        <v>1467</v>
      </c>
      <c r="C20" s="86" t="s">
        <v>1162</v>
      </c>
      <c r="D20" s="86" t="s">
        <v>1272</v>
      </c>
      <c r="E20" s="86" t="s">
        <v>1359</v>
      </c>
    </row>
    <row r="21" spans="1:5" ht="15">
      <c r="A21" s="2" t="s">
        <v>1547</v>
      </c>
      <c r="B21" s="92" t="s">
        <v>1468</v>
      </c>
      <c r="C21" s="86" t="s">
        <v>1163</v>
      </c>
      <c r="D21" s="86" t="s">
        <v>1273</v>
      </c>
      <c r="E21" s="86" t="s">
        <v>1360</v>
      </c>
    </row>
    <row r="22" spans="1:5" ht="15">
      <c r="A22" s="2" t="s">
        <v>1547</v>
      </c>
      <c r="B22" s="92" t="s">
        <v>1469</v>
      </c>
      <c r="C22" s="86" t="s">
        <v>1164</v>
      </c>
      <c r="D22" s="86" t="s">
        <v>1274</v>
      </c>
      <c r="E22" s="86" t="s">
        <v>1361</v>
      </c>
    </row>
    <row r="23" spans="1:5" ht="15">
      <c r="A23" s="2" t="s">
        <v>1547</v>
      </c>
      <c r="B23" s="92" t="s">
        <v>1470</v>
      </c>
      <c r="C23" s="86" t="s">
        <v>1165</v>
      </c>
      <c r="D23" s="86" t="s">
        <v>1275</v>
      </c>
      <c r="E23" s="86" t="s">
        <v>1362</v>
      </c>
    </row>
    <row r="24" spans="1:5" ht="15">
      <c r="A24" s="2" t="s">
        <v>1547</v>
      </c>
      <c r="B24" s="92" t="s">
        <v>1471</v>
      </c>
      <c r="C24" s="86" t="s">
        <v>1166</v>
      </c>
      <c r="D24" s="86" t="s">
        <v>1276</v>
      </c>
      <c r="E24" s="86" t="s">
        <v>1363</v>
      </c>
    </row>
    <row r="25" spans="1:5" ht="15">
      <c r="A25" s="2" t="s">
        <v>1547</v>
      </c>
      <c r="B25" s="92" t="s">
        <v>1472</v>
      </c>
      <c r="C25" s="86" t="s">
        <v>1167</v>
      </c>
      <c r="D25" s="86" t="s">
        <v>1277</v>
      </c>
      <c r="E25" s="86" t="s">
        <v>1364</v>
      </c>
    </row>
    <row r="26" spans="1:5" ht="15">
      <c r="A26" s="2" t="s">
        <v>1547</v>
      </c>
      <c r="B26" s="92" t="s">
        <v>1473</v>
      </c>
      <c r="C26" s="86" t="s">
        <v>1168</v>
      </c>
      <c r="D26" s="86" t="s">
        <v>1278</v>
      </c>
      <c r="E26" s="86" t="s">
        <v>1365</v>
      </c>
    </row>
    <row r="27" spans="1:5" ht="15">
      <c r="A27" s="2" t="s">
        <v>1547</v>
      </c>
      <c r="B27" s="92" t="s">
        <v>1474</v>
      </c>
      <c r="C27" s="86" t="s">
        <v>1169</v>
      </c>
      <c r="D27" s="86" t="s">
        <v>1279</v>
      </c>
      <c r="E27" s="86" t="s">
        <v>1366</v>
      </c>
    </row>
    <row r="28" spans="1:5" ht="15">
      <c r="A28" s="2" t="s">
        <v>1547</v>
      </c>
      <c r="B28" s="92" t="s">
        <v>1475</v>
      </c>
      <c r="C28" s="86" t="s">
        <v>1170</v>
      </c>
      <c r="D28" s="86" t="s">
        <v>1280</v>
      </c>
      <c r="E28" s="86" t="s">
        <v>1367</v>
      </c>
    </row>
    <row r="29" spans="1:5" ht="15">
      <c r="A29" s="2" t="s">
        <v>1547</v>
      </c>
      <c r="B29" s="92" t="s">
        <v>1476</v>
      </c>
      <c r="C29" s="86" t="s">
        <v>1171</v>
      </c>
      <c r="D29" s="86" t="s">
        <v>1281</v>
      </c>
      <c r="E29" s="86" t="s">
        <v>1368</v>
      </c>
    </row>
    <row r="30" spans="1:5" ht="15">
      <c r="A30" s="2" t="s">
        <v>1547</v>
      </c>
      <c r="B30" s="92" t="s">
        <v>1477</v>
      </c>
      <c r="C30" s="86" t="s">
        <v>1172</v>
      </c>
      <c r="D30" s="86" t="s">
        <v>1282</v>
      </c>
      <c r="E30" s="86" t="s">
        <v>1369</v>
      </c>
    </row>
    <row r="31" spans="1:5" ht="15">
      <c r="A31" s="2" t="s">
        <v>1547</v>
      </c>
      <c r="B31" s="92" t="s">
        <v>1478</v>
      </c>
      <c r="C31" s="86" t="s">
        <v>1173</v>
      </c>
      <c r="D31" s="86" t="s">
        <v>1283</v>
      </c>
      <c r="E31" s="86" t="s">
        <v>1370</v>
      </c>
    </row>
    <row r="32" spans="1:5" ht="15">
      <c r="A32" s="2" t="s">
        <v>1547</v>
      </c>
      <c r="B32" s="92" t="s">
        <v>1479</v>
      </c>
      <c r="C32" s="86" t="s">
        <v>1174</v>
      </c>
      <c r="D32" s="86" t="s">
        <v>1284</v>
      </c>
      <c r="E32" s="86" t="s">
        <v>1371</v>
      </c>
    </row>
    <row r="33" spans="1:5" ht="15">
      <c r="A33" s="2" t="s">
        <v>1547</v>
      </c>
      <c r="B33" s="92" t="s">
        <v>1480</v>
      </c>
      <c r="C33" s="86" t="s">
        <v>1175</v>
      </c>
      <c r="D33" s="86" t="s">
        <v>1285</v>
      </c>
      <c r="E33" s="86" t="s">
        <v>1372</v>
      </c>
    </row>
    <row r="34" spans="1:5" ht="15">
      <c r="A34" s="2" t="s">
        <v>1547</v>
      </c>
      <c r="B34" s="92" t="s">
        <v>1481</v>
      </c>
      <c r="C34" s="86" t="s">
        <v>1176</v>
      </c>
      <c r="D34" s="86" t="s">
        <v>1286</v>
      </c>
      <c r="E34" s="86" t="s">
        <v>1373</v>
      </c>
    </row>
    <row r="35" spans="1:5" ht="15">
      <c r="A35" s="2" t="s">
        <v>1547</v>
      </c>
      <c r="B35" s="92" t="s">
        <v>1482</v>
      </c>
      <c r="C35" s="86" t="s">
        <v>1177</v>
      </c>
      <c r="D35" s="86" t="s">
        <v>1287</v>
      </c>
      <c r="E35" s="86" t="s">
        <v>1374</v>
      </c>
    </row>
    <row r="36" spans="1:5" ht="15">
      <c r="A36" s="2" t="s">
        <v>1547</v>
      </c>
      <c r="B36" s="92" t="s">
        <v>1178</v>
      </c>
      <c r="C36" s="86" t="s">
        <v>1179</v>
      </c>
      <c r="D36" s="86" t="s">
        <v>1288</v>
      </c>
      <c r="E36" s="86" t="s">
        <v>1375</v>
      </c>
    </row>
    <row r="37" spans="1:5" ht="15">
      <c r="A37" s="2" t="s">
        <v>1547</v>
      </c>
      <c r="B37" s="92" t="s">
        <v>1483</v>
      </c>
      <c r="C37" s="86" t="s">
        <v>1180</v>
      </c>
      <c r="D37" s="86" t="s">
        <v>1289</v>
      </c>
      <c r="E37" s="86" t="s">
        <v>1376</v>
      </c>
    </row>
    <row r="38" spans="1:5" ht="15">
      <c r="A38" s="2" t="s">
        <v>1547</v>
      </c>
      <c r="B38" s="92" t="s">
        <v>1484</v>
      </c>
      <c r="C38" s="86" t="s">
        <v>1181</v>
      </c>
      <c r="D38" s="86" t="s">
        <v>1298</v>
      </c>
      <c r="E38" s="89" t="s">
        <v>1415</v>
      </c>
    </row>
    <row r="39" spans="1:5" ht="15">
      <c r="A39" s="2" t="s">
        <v>1547</v>
      </c>
      <c r="B39" s="92" t="s">
        <v>1485</v>
      </c>
      <c r="C39" s="86" t="s">
        <v>1182</v>
      </c>
      <c r="D39" s="86" t="s">
        <v>1291</v>
      </c>
      <c r="E39" s="86" t="s">
        <v>1378</v>
      </c>
    </row>
    <row r="40" spans="1:5" ht="15">
      <c r="A40" s="2" t="s">
        <v>1547</v>
      </c>
      <c r="B40" s="92" t="s">
        <v>1486</v>
      </c>
      <c r="C40" s="86" t="s">
        <v>1183</v>
      </c>
      <c r="D40" s="86" t="s">
        <v>1292</v>
      </c>
      <c r="E40" s="86" t="s">
        <v>1379</v>
      </c>
    </row>
    <row r="41" spans="1:5" ht="15">
      <c r="A41" s="2" t="s">
        <v>1547</v>
      </c>
      <c r="B41" s="92" t="s">
        <v>1487</v>
      </c>
      <c r="C41" s="86" t="s">
        <v>1184</v>
      </c>
      <c r="D41" s="86" t="s">
        <v>1293</v>
      </c>
      <c r="E41" s="86" t="s">
        <v>1380</v>
      </c>
    </row>
    <row r="42" spans="1:5" ht="15">
      <c r="A42" s="2" t="s">
        <v>1547</v>
      </c>
      <c r="B42" s="92" t="s">
        <v>1488</v>
      </c>
      <c r="C42" s="86" t="s">
        <v>1185</v>
      </c>
      <c r="D42" s="86" t="s">
        <v>1290</v>
      </c>
      <c r="E42" s="86" t="s">
        <v>1377</v>
      </c>
    </row>
    <row r="43" spans="1:5" ht="15">
      <c r="A43" s="2" t="s">
        <v>1547</v>
      </c>
      <c r="B43" s="92" t="s">
        <v>1489</v>
      </c>
      <c r="C43" s="86" t="s">
        <v>1186</v>
      </c>
      <c r="D43" s="86" t="s">
        <v>1294</v>
      </c>
      <c r="E43" s="86" t="s">
        <v>1381</v>
      </c>
    </row>
    <row r="44" spans="1:5" ht="15">
      <c r="A44" s="2" t="s">
        <v>1547</v>
      </c>
      <c r="B44" s="92" t="s">
        <v>1490</v>
      </c>
      <c r="C44" s="86" t="s">
        <v>1187</v>
      </c>
      <c r="D44" s="86" t="s">
        <v>1295</v>
      </c>
      <c r="E44" s="86" t="s">
        <v>1382</v>
      </c>
    </row>
    <row r="45" spans="1:5" ht="15">
      <c r="A45" s="2" t="s">
        <v>1547</v>
      </c>
      <c r="B45" s="92" t="s">
        <v>1491</v>
      </c>
      <c r="C45" s="86" t="s">
        <v>1188</v>
      </c>
      <c r="D45" s="86" t="s">
        <v>1296</v>
      </c>
      <c r="E45" s="86" t="s">
        <v>1383</v>
      </c>
    </row>
    <row r="46" spans="1:5" ht="15">
      <c r="A46" s="2" t="s">
        <v>1547</v>
      </c>
      <c r="B46" s="92" t="s">
        <v>1492</v>
      </c>
      <c r="C46" s="86" t="s">
        <v>1189</v>
      </c>
      <c r="D46" s="36"/>
      <c r="E46" s="86" t="s">
        <v>1384</v>
      </c>
    </row>
    <row r="47" spans="1:5" ht="15">
      <c r="A47" s="2" t="s">
        <v>1547</v>
      </c>
      <c r="B47" s="92" t="s">
        <v>1493</v>
      </c>
      <c r="C47" s="86" t="s">
        <v>1190</v>
      </c>
      <c r="D47" s="36"/>
      <c r="E47" s="86" t="s">
        <v>1385</v>
      </c>
    </row>
    <row r="48" spans="1:5" ht="15">
      <c r="A48" s="2" t="s">
        <v>1547</v>
      </c>
      <c r="B48" s="92" t="s">
        <v>1494</v>
      </c>
      <c r="C48" s="86" t="s">
        <v>1191</v>
      </c>
      <c r="D48" s="36"/>
      <c r="E48" s="86" t="s">
        <v>1386</v>
      </c>
    </row>
    <row r="49" spans="1:5" ht="15">
      <c r="A49" s="2" t="s">
        <v>1547</v>
      </c>
      <c r="B49" s="92" t="s">
        <v>1495</v>
      </c>
      <c r="C49" s="86" t="s">
        <v>1192</v>
      </c>
      <c r="D49" s="36"/>
      <c r="E49" s="86" t="s">
        <v>1387</v>
      </c>
    </row>
    <row r="50" spans="1:5" ht="15">
      <c r="A50" s="2" t="s">
        <v>1547</v>
      </c>
      <c r="B50" s="92" t="s">
        <v>1496</v>
      </c>
      <c r="C50" s="86" t="s">
        <v>1193</v>
      </c>
      <c r="D50" s="36"/>
      <c r="E50" s="86" t="s">
        <v>1388</v>
      </c>
    </row>
    <row r="51" spans="1:5" ht="15">
      <c r="A51" s="2" t="s">
        <v>1547</v>
      </c>
      <c r="B51" s="92" t="s">
        <v>1497</v>
      </c>
      <c r="C51" s="86" t="s">
        <v>1194</v>
      </c>
      <c r="D51" s="36"/>
      <c r="E51" s="86" t="s">
        <v>1389</v>
      </c>
    </row>
    <row r="52" spans="1:5" ht="15">
      <c r="A52" s="2" t="s">
        <v>1547</v>
      </c>
      <c r="B52" s="92" t="s">
        <v>1498</v>
      </c>
      <c r="C52" s="86" t="s">
        <v>1195</v>
      </c>
      <c r="D52" s="36"/>
      <c r="E52" s="86" t="s">
        <v>1390</v>
      </c>
    </row>
    <row r="53" spans="1:5" ht="15">
      <c r="A53" s="2" t="s">
        <v>1547</v>
      </c>
      <c r="B53" s="92" t="s">
        <v>1499</v>
      </c>
      <c r="C53" s="86" t="s">
        <v>1196</v>
      </c>
      <c r="D53" s="36"/>
      <c r="E53" s="86" t="s">
        <v>1391</v>
      </c>
    </row>
    <row r="54" spans="1:5" ht="15">
      <c r="A54" s="2" t="s">
        <v>1547</v>
      </c>
      <c r="B54" s="92" t="s">
        <v>1500</v>
      </c>
      <c r="C54" s="86" t="s">
        <v>1197</v>
      </c>
      <c r="D54" s="36"/>
      <c r="E54" s="86" t="s">
        <v>1392</v>
      </c>
    </row>
    <row r="55" spans="1:5" ht="15">
      <c r="A55" s="2" t="s">
        <v>1547</v>
      </c>
      <c r="B55" s="92" t="s">
        <v>1501</v>
      </c>
      <c r="C55" s="86" t="s">
        <v>1198</v>
      </c>
      <c r="D55" s="36"/>
      <c r="E55" s="86" t="s">
        <v>1393</v>
      </c>
    </row>
    <row r="56" spans="1:5" ht="15">
      <c r="A56" s="2" t="s">
        <v>1547</v>
      </c>
      <c r="B56" s="92" t="s">
        <v>1502</v>
      </c>
      <c r="C56" s="86" t="s">
        <v>1199</v>
      </c>
      <c r="D56" s="36"/>
      <c r="E56" s="86" t="s">
        <v>1394</v>
      </c>
    </row>
    <row r="57" spans="1:5" ht="15">
      <c r="A57" s="2" t="s">
        <v>1547</v>
      </c>
      <c r="B57" s="92" t="s">
        <v>1503</v>
      </c>
      <c r="C57" s="86" t="s">
        <v>1200</v>
      </c>
      <c r="D57" s="36"/>
      <c r="E57" s="86" t="s">
        <v>1395</v>
      </c>
    </row>
    <row r="58" spans="1:5" ht="15">
      <c r="A58" s="2" t="s">
        <v>1547</v>
      </c>
      <c r="B58" s="92" t="s">
        <v>1504</v>
      </c>
      <c r="C58" s="86" t="s">
        <v>1201</v>
      </c>
      <c r="D58" s="36"/>
      <c r="E58" s="86" t="s">
        <v>1396</v>
      </c>
    </row>
    <row r="59" spans="1:5" ht="15">
      <c r="A59" s="2" t="s">
        <v>1547</v>
      </c>
      <c r="B59" s="92" t="s">
        <v>1505</v>
      </c>
      <c r="C59" s="86" t="s">
        <v>1202</v>
      </c>
      <c r="D59" s="36"/>
      <c r="E59" s="86" t="s">
        <v>1397</v>
      </c>
    </row>
    <row r="60" spans="1:5" ht="15">
      <c r="A60" s="2" t="s">
        <v>1547</v>
      </c>
      <c r="B60" s="92" t="s">
        <v>1506</v>
      </c>
      <c r="C60" s="86" t="s">
        <v>1203</v>
      </c>
      <c r="D60" s="36"/>
      <c r="E60" s="86" t="s">
        <v>1398</v>
      </c>
    </row>
    <row r="61" spans="1:5" ht="15">
      <c r="A61" s="2" t="s">
        <v>1547</v>
      </c>
      <c r="B61" s="92" t="s">
        <v>1507</v>
      </c>
      <c r="C61" s="86" t="s">
        <v>1204</v>
      </c>
      <c r="D61" s="36"/>
      <c r="E61" s="86" t="s">
        <v>1399</v>
      </c>
    </row>
    <row r="62" spans="1:5" ht="15">
      <c r="A62" s="2" t="s">
        <v>1547</v>
      </c>
      <c r="B62" s="92" t="s">
        <v>1508</v>
      </c>
      <c r="C62" s="86" t="s">
        <v>1205</v>
      </c>
      <c r="D62" s="36"/>
      <c r="E62" s="86" t="s">
        <v>1400</v>
      </c>
    </row>
    <row r="63" spans="1:5" ht="15">
      <c r="A63" s="2" t="s">
        <v>1547</v>
      </c>
      <c r="B63" s="92" t="s">
        <v>1509</v>
      </c>
      <c r="C63" s="86" t="s">
        <v>1206</v>
      </c>
      <c r="D63" s="36"/>
      <c r="E63" s="86" t="s">
        <v>1401</v>
      </c>
    </row>
    <row r="64" spans="1:5" ht="15">
      <c r="A64" s="2" t="s">
        <v>1547</v>
      </c>
      <c r="B64" s="92" t="s">
        <v>1510</v>
      </c>
      <c r="C64" s="86" t="s">
        <v>1207</v>
      </c>
      <c r="D64" s="36"/>
      <c r="E64" s="86" t="s">
        <v>1402</v>
      </c>
    </row>
    <row r="65" spans="1:5" ht="15">
      <c r="A65" s="2" t="s">
        <v>1547</v>
      </c>
      <c r="B65" s="92" t="s">
        <v>1511</v>
      </c>
      <c r="C65" s="86" t="s">
        <v>1208</v>
      </c>
      <c r="D65" s="36"/>
      <c r="E65" s="86" t="s">
        <v>1403</v>
      </c>
    </row>
    <row r="66" spans="1:5" ht="15">
      <c r="A66" s="2" t="s">
        <v>1547</v>
      </c>
      <c r="B66" s="92" t="s">
        <v>1119</v>
      </c>
      <c r="C66" s="86" t="s">
        <v>1209</v>
      </c>
      <c r="D66" s="36"/>
      <c r="E66" s="86" t="s">
        <v>1404</v>
      </c>
    </row>
    <row r="67" spans="1:5" ht="15">
      <c r="A67" s="2" t="s">
        <v>1547</v>
      </c>
      <c r="B67" s="92" t="s">
        <v>1512</v>
      </c>
      <c r="C67" s="86" t="s">
        <v>1211</v>
      </c>
      <c r="D67" s="36"/>
      <c r="E67" s="86" t="s">
        <v>1405</v>
      </c>
    </row>
    <row r="68" spans="1:5" ht="15">
      <c r="A68" s="2" t="s">
        <v>1547</v>
      </c>
      <c r="B68" s="92" t="s">
        <v>1513</v>
      </c>
      <c r="C68" s="86" t="s">
        <v>1213</v>
      </c>
      <c r="D68" s="36"/>
      <c r="E68" s="86" t="s">
        <v>1406</v>
      </c>
    </row>
    <row r="69" spans="1:5" ht="15">
      <c r="A69" s="2" t="s">
        <v>1547</v>
      </c>
      <c r="B69" s="92" t="s">
        <v>1514</v>
      </c>
      <c r="C69" s="86" t="s">
        <v>1215</v>
      </c>
      <c r="D69" s="36"/>
      <c r="E69" s="86" t="s">
        <v>1407</v>
      </c>
    </row>
    <row r="70" spans="1:5" ht="15">
      <c r="A70" s="2" t="s">
        <v>1547</v>
      </c>
      <c r="B70" s="92" t="s">
        <v>1515</v>
      </c>
      <c r="C70" s="86" t="s">
        <v>1217</v>
      </c>
      <c r="D70" s="36"/>
      <c r="E70" s="86" t="s">
        <v>1408</v>
      </c>
    </row>
    <row r="71" spans="1:5" ht="15">
      <c r="A71" s="2" t="s">
        <v>1547</v>
      </c>
      <c r="B71" s="92" t="s">
        <v>1218</v>
      </c>
      <c r="C71" s="86" t="s">
        <v>1219</v>
      </c>
      <c r="D71" s="36"/>
      <c r="E71" s="86" t="s">
        <v>1409</v>
      </c>
    </row>
    <row r="72" spans="1:5" ht="15">
      <c r="A72" s="2" t="s">
        <v>1547</v>
      </c>
      <c r="B72" s="92" t="s">
        <v>1516</v>
      </c>
      <c r="C72" s="86" t="s">
        <v>1221</v>
      </c>
      <c r="D72" s="36"/>
      <c r="E72" s="86" t="s">
        <v>1410</v>
      </c>
    </row>
    <row r="73" spans="1:5" ht="15">
      <c r="A73" s="2" t="s">
        <v>1547</v>
      </c>
      <c r="B73" s="92" t="s">
        <v>1517</v>
      </c>
      <c r="C73" s="86" t="s">
        <v>1223</v>
      </c>
      <c r="D73" s="36"/>
      <c r="E73" s="86" t="s">
        <v>1411</v>
      </c>
    </row>
    <row r="74" spans="1:5" ht="15">
      <c r="A74" s="2" t="s">
        <v>1547</v>
      </c>
      <c r="B74" s="92" t="s">
        <v>1518</v>
      </c>
      <c r="C74" s="86" t="s">
        <v>1225</v>
      </c>
      <c r="D74" s="36"/>
      <c r="E74" s="86" t="s">
        <v>1412</v>
      </c>
    </row>
    <row r="75" spans="1:5" ht="15">
      <c r="A75" s="2" t="s">
        <v>1547</v>
      </c>
      <c r="B75" s="92" t="s">
        <v>1519</v>
      </c>
      <c r="C75" s="86" t="s">
        <v>1227</v>
      </c>
      <c r="D75" s="36"/>
      <c r="E75" s="86" t="s">
        <v>1413</v>
      </c>
    </row>
    <row r="76" spans="1:5" ht="15">
      <c r="A76" s="2" t="s">
        <v>1547</v>
      </c>
      <c r="B76" s="92" t="s">
        <v>1520</v>
      </c>
      <c r="C76" s="86" t="s">
        <v>1228</v>
      </c>
      <c r="D76" s="86" t="s">
        <v>1299</v>
      </c>
      <c r="E76" s="86" t="s">
        <v>1416</v>
      </c>
    </row>
    <row r="77" spans="1:5" ht="15">
      <c r="A77" s="2" t="s">
        <v>1547</v>
      </c>
      <c r="B77" s="92" t="s">
        <v>1521</v>
      </c>
      <c r="C77" s="86" t="s">
        <v>1229</v>
      </c>
      <c r="D77" s="86" t="s">
        <v>1303</v>
      </c>
      <c r="E77" s="86" t="s">
        <v>1420</v>
      </c>
    </row>
    <row r="78" spans="1:5" ht="15">
      <c r="A78" s="2" t="s">
        <v>1547</v>
      </c>
      <c r="B78" s="92" t="s">
        <v>1522</v>
      </c>
      <c r="C78" s="86" t="s">
        <v>1230</v>
      </c>
      <c r="D78" s="86" t="s">
        <v>1304</v>
      </c>
      <c r="E78" s="86" t="s">
        <v>1421</v>
      </c>
    </row>
    <row r="79" spans="1:5" ht="15">
      <c r="A79" s="2" t="s">
        <v>1547</v>
      </c>
      <c r="B79" s="92" t="s">
        <v>1523</v>
      </c>
      <c r="C79" s="86" t="s">
        <v>1231</v>
      </c>
      <c r="D79" s="86" t="s">
        <v>1300</v>
      </c>
      <c r="E79" s="86" t="s">
        <v>1417</v>
      </c>
    </row>
    <row r="80" spans="1:5" ht="15">
      <c r="A80" s="2" t="s">
        <v>1547</v>
      </c>
      <c r="B80" s="92" t="s">
        <v>1524</v>
      </c>
      <c r="C80" s="86" t="s">
        <v>1232</v>
      </c>
      <c r="D80" s="86" t="s">
        <v>1302</v>
      </c>
      <c r="E80" s="86" t="s">
        <v>1419</v>
      </c>
    </row>
    <row r="81" spans="1:5" ht="15">
      <c r="A81" s="2" t="s">
        <v>1547</v>
      </c>
      <c r="B81" s="92" t="s">
        <v>1525</v>
      </c>
      <c r="C81" s="86" t="s">
        <v>1233</v>
      </c>
      <c r="D81" s="86" t="s">
        <v>1305</v>
      </c>
      <c r="E81" s="86" t="s">
        <v>1422</v>
      </c>
    </row>
    <row r="82" spans="1:5" ht="15">
      <c r="A82" s="2" t="s">
        <v>1547</v>
      </c>
      <c r="B82" s="92" t="s">
        <v>1526</v>
      </c>
      <c r="C82" s="86" t="s">
        <v>1234</v>
      </c>
      <c r="D82" s="86" t="s">
        <v>1306</v>
      </c>
      <c r="E82" s="86" t="s">
        <v>1423</v>
      </c>
    </row>
    <row r="83" spans="1:5" ht="15">
      <c r="A83" s="2" t="s">
        <v>1547</v>
      </c>
      <c r="B83" s="92" t="s">
        <v>1527</v>
      </c>
      <c r="C83" s="86" t="s">
        <v>1235</v>
      </c>
      <c r="D83" s="86" t="s">
        <v>1307</v>
      </c>
      <c r="E83" s="86" t="s">
        <v>1424</v>
      </c>
    </row>
    <row r="84" spans="1:5" ht="15">
      <c r="A84" s="2" t="s">
        <v>1547</v>
      </c>
      <c r="B84" s="92" t="s">
        <v>1528</v>
      </c>
      <c r="C84" s="86" t="s">
        <v>1236</v>
      </c>
      <c r="D84" s="86" t="s">
        <v>1308</v>
      </c>
      <c r="E84" s="86" t="s">
        <v>1425</v>
      </c>
    </row>
    <row r="85" spans="1:5" ht="15">
      <c r="A85" s="2" t="s">
        <v>1547</v>
      </c>
      <c r="B85" s="92" t="s">
        <v>1529</v>
      </c>
      <c r="C85" s="86" t="s">
        <v>1237</v>
      </c>
      <c r="D85" s="86" t="s">
        <v>1309</v>
      </c>
      <c r="E85" s="86" t="s">
        <v>1426</v>
      </c>
    </row>
    <row r="86" spans="1:5" ht="15">
      <c r="A86" s="2" t="s">
        <v>1547</v>
      </c>
      <c r="B86" s="92" t="s">
        <v>1530</v>
      </c>
      <c r="C86" s="86" t="s">
        <v>1238</v>
      </c>
      <c r="D86" s="86" t="s">
        <v>1310</v>
      </c>
      <c r="E86" s="86" t="s">
        <v>1427</v>
      </c>
    </row>
    <row r="87" spans="1:5" ht="15">
      <c r="A87" s="2" t="s">
        <v>1547</v>
      </c>
      <c r="B87" s="92" t="s">
        <v>1531</v>
      </c>
      <c r="C87" s="86" t="s">
        <v>1239</v>
      </c>
      <c r="D87" s="86" t="s">
        <v>1311</v>
      </c>
      <c r="E87" s="86" t="s">
        <v>1428</v>
      </c>
    </row>
    <row r="88" spans="1:5" ht="15">
      <c r="A88" s="2" t="s">
        <v>1547</v>
      </c>
      <c r="B88" s="92" t="s">
        <v>1532</v>
      </c>
      <c r="C88" s="86" t="s">
        <v>1240</v>
      </c>
      <c r="D88" s="86" t="s">
        <v>1312</v>
      </c>
      <c r="E88" s="86" t="s">
        <v>1429</v>
      </c>
    </row>
    <row r="89" spans="1:5" ht="15">
      <c r="A89" s="2" t="s">
        <v>1547</v>
      </c>
      <c r="B89" s="92" t="s">
        <v>1533</v>
      </c>
      <c r="C89" s="86" t="s">
        <v>1241</v>
      </c>
      <c r="D89" s="86" t="s">
        <v>1314</v>
      </c>
      <c r="E89" s="86" t="s">
        <v>1430</v>
      </c>
    </row>
    <row r="90" spans="1:5" ht="15">
      <c r="A90" s="2" t="s">
        <v>1547</v>
      </c>
      <c r="B90" s="92" t="s">
        <v>1534</v>
      </c>
      <c r="C90" s="86" t="s">
        <v>1242</v>
      </c>
      <c r="D90" s="86" t="s">
        <v>1315</v>
      </c>
      <c r="E90" s="86" t="s">
        <v>1431</v>
      </c>
    </row>
    <row r="91" spans="1:5" ht="15">
      <c r="A91" s="2" t="s">
        <v>1547</v>
      </c>
      <c r="B91" s="92" t="s">
        <v>1535</v>
      </c>
      <c r="C91" s="86" t="s">
        <v>1243</v>
      </c>
      <c r="D91" s="86" t="s">
        <v>1316</v>
      </c>
      <c r="E91" s="86" t="s">
        <v>1432</v>
      </c>
    </row>
    <row r="92" spans="1:5" ht="15">
      <c r="A92" s="2" t="s">
        <v>1547</v>
      </c>
      <c r="B92" s="92" t="s">
        <v>1536</v>
      </c>
      <c r="C92" s="86" t="s">
        <v>1244</v>
      </c>
      <c r="D92" s="86" t="s">
        <v>1317</v>
      </c>
      <c r="E92" s="86" t="s">
        <v>1433</v>
      </c>
    </row>
    <row r="93" spans="1:5" ht="15">
      <c r="A93" s="2" t="s">
        <v>1547</v>
      </c>
      <c r="B93" s="92" t="s">
        <v>1537</v>
      </c>
      <c r="C93" s="86" t="s">
        <v>1245</v>
      </c>
      <c r="D93" s="86" t="s">
        <v>1318</v>
      </c>
      <c r="E93" s="86" t="s">
        <v>1434</v>
      </c>
    </row>
    <row r="94" spans="1:5" ht="15">
      <c r="A94" s="2" t="s">
        <v>1547</v>
      </c>
      <c r="B94" s="92" t="s">
        <v>1538</v>
      </c>
      <c r="C94" s="86" t="s">
        <v>1246</v>
      </c>
      <c r="D94" s="86" t="s">
        <v>1319</v>
      </c>
      <c r="E94" s="86" t="s">
        <v>1435</v>
      </c>
    </row>
    <row r="95" spans="1:5" ht="15">
      <c r="A95" s="2" t="s">
        <v>1547</v>
      </c>
      <c r="B95" s="92" t="s">
        <v>1539</v>
      </c>
      <c r="C95" s="86" t="s">
        <v>1247</v>
      </c>
      <c r="D95" s="86" t="s">
        <v>1320</v>
      </c>
      <c r="E95" s="86" t="s">
        <v>1436</v>
      </c>
    </row>
    <row r="96" spans="1:5" ht="15">
      <c r="A96" s="2" t="s">
        <v>1547</v>
      </c>
      <c r="B96" s="92" t="s">
        <v>1540</v>
      </c>
      <c r="C96" s="86" t="s">
        <v>1248</v>
      </c>
      <c r="D96" s="86" t="s">
        <v>1321</v>
      </c>
      <c r="E96" s="86" t="s">
        <v>1437</v>
      </c>
    </row>
    <row r="97" spans="1:5" ht="15">
      <c r="A97" s="2" t="s">
        <v>1547</v>
      </c>
      <c r="B97" s="92" t="s">
        <v>1541</v>
      </c>
      <c r="C97" s="86" t="s">
        <v>1249</v>
      </c>
      <c r="D97" s="86" t="s">
        <v>1322</v>
      </c>
      <c r="E97" s="86" t="s">
        <v>1438</v>
      </c>
    </row>
    <row r="98" spans="1:5" ht="15">
      <c r="A98" s="2" t="s">
        <v>1547</v>
      </c>
      <c r="B98" s="92" t="s">
        <v>1250</v>
      </c>
      <c r="C98" s="86" t="s">
        <v>1251</v>
      </c>
      <c r="D98" s="36"/>
      <c r="E98" s="86" t="s">
        <v>1439</v>
      </c>
    </row>
    <row r="99" spans="1:5" ht="15">
      <c r="A99" s="2" t="s">
        <v>1547</v>
      </c>
      <c r="B99" s="92" t="s">
        <v>1542</v>
      </c>
      <c r="C99" s="86" t="s">
        <v>1252</v>
      </c>
      <c r="D99" s="86" t="s">
        <v>1330</v>
      </c>
      <c r="E99" s="86" t="s">
        <v>1446</v>
      </c>
    </row>
    <row r="100" spans="1:5" ht="15">
      <c r="A100" s="2" t="s">
        <v>1547</v>
      </c>
      <c r="B100" s="92" t="s">
        <v>1130</v>
      </c>
      <c r="C100" s="86" t="s">
        <v>1253</v>
      </c>
      <c r="D100" s="86" t="s">
        <v>1118</v>
      </c>
      <c r="E100" s="86" t="s">
        <v>1447</v>
      </c>
    </row>
    <row r="101" spans="1:5" ht="15">
      <c r="A101" s="2" t="s">
        <v>1547</v>
      </c>
      <c r="B101" s="92" t="s">
        <v>1543</v>
      </c>
      <c r="C101" s="36"/>
      <c r="D101" s="86" t="s">
        <v>1313</v>
      </c>
      <c r="E101" s="88"/>
    </row>
    <row r="102" spans="1:5" ht="15">
      <c r="A102" s="2" t="s">
        <v>1547</v>
      </c>
      <c r="B102" s="92" t="s">
        <v>1544</v>
      </c>
      <c r="C102" s="36"/>
      <c r="D102" s="86" t="s">
        <v>1297</v>
      </c>
      <c r="E102" s="86" t="s">
        <v>1414</v>
      </c>
    </row>
    <row r="103" spans="1:5" ht="15">
      <c r="A103" s="2" t="s">
        <v>1547</v>
      </c>
      <c r="B103" s="92" t="s">
        <v>1545</v>
      </c>
      <c r="C103" s="36"/>
      <c r="D103" s="86" t="s">
        <v>1301</v>
      </c>
      <c r="E103" s="86" t="s">
        <v>1418</v>
      </c>
    </row>
    <row r="104" spans="1:5" ht="15">
      <c r="A104" s="2" t="s">
        <v>1547</v>
      </c>
      <c r="B104" s="92" t="s">
        <v>1333</v>
      </c>
      <c r="C104" s="36"/>
      <c r="D104" s="86" t="s">
        <v>1323</v>
      </c>
      <c r="E104" s="86" t="s">
        <v>1440</v>
      </c>
    </row>
    <row r="105" spans="1:5" ht="15">
      <c r="A105" s="2" t="s">
        <v>1547</v>
      </c>
      <c r="B105" s="92" t="s">
        <v>1334</v>
      </c>
      <c r="C105" s="36"/>
      <c r="D105" s="86" t="s">
        <v>1324</v>
      </c>
      <c r="E105" s="88"/>
    </row>
    <row r="106" spans="1:5" ht="15">
      <c r="A106" s="2" t="s">
        <v>1547</v>
      </c>
      <c r="B106" s="92" t="s">
        <v>1335</v>
      </c>
      <c r="C106" s="36"/>
      <c r="D106" s="86" t="s">
        <v>1325</v>
      </c>
      <c r="E106" s="86" t="s">
        <v>1441</v>
      </c>
    </row>
    <row r="107" spans="1:5" ht="15">
      <c r="A107" s="2" t="s">
        <v>1547</v>
      </c>
      <c r="B107" s="92" t="s">
        <v>1336</v>
      </c>
      <c r="C107" s="36"/>
      <c r="D107" s="86" t="s">
        <v>1326</v>
      </c>
      <c r="E107" s="86" t="s">
        <v>1442</v>
      </c>
    </row>
    <row r="108" spans="1:5" ht="15">
      <c r="A108" s="2" t="s">
        <v>1547</v>
      </c>
      <c r="B108" s="92" t="s">
        <v>1337</v>
      </c>
      <c r="C108" s="36"/>
      <c r="D108" s="86" t="s">
        <v>1327</v>
      </c>
      <c r="E108" s="86" t="s">
        <v>1443</v>
      </c>
    </row>
    <row r="109" spans="1:5" ht="15">
      <c r="A109" s="2" t="s">
        <v>1547</v>
      </c>
      <c r="B109" s="92" t="s">
        <v>1338</v>
      </c>
      <c r="C109" s="36"/>
      <c r="D109" s="86" t="s">
        <v>1328</v>
      </c>
      <c r="E109" s="86" t="s">
        <v>1444</v>
      </c>
    </row>
    <row r="110" spans="1:5" ht="15">
      <c r="A110" s="2" t="s">
        <v>1547</v>
      </c>
      <c r="B110" s="92" t="s">
        <v>1339</v>
      </c>
      <c r="C110" s="36"/>
      <c r="D110" s="86" t="s">
        <v>1329</v>
      </c>
      <c r="E110" s="86" t="s">
        <v>1445</v>
      </c>
    </row>
    <row r="111" spans="1:5" ht="15">
      <c r="A111" s="2"/>
      <c r="B111" s="85" t="s">
        <v>1546</v>
      </c>
      <c r="E111" s="87" t="s">
        <v>1346</v>
      </c>
    </row>
    <row r="112" spans="1:5" ht="15">
      <c r="A112" s="2" t="s">
        <v>1548</v>
      </c>
      <c r="B112" s="86" t="s">
        <v>1549</v>
      </c>
      <c r="C112" s="86" t="s">
        <v>1550</v>
      </c>
    </row>
    <row r="113" spans="1:3" ht="15">
      <c r="A113" s="2" t="s">
        <v>1548</v>
      </c>
      <c r="B113" s="86" t="s">
        <v>1551</v>
      </c>
      <c r="C113" s="86" t="s">
        <v>1552</v>
      </c>
    </row>
    <row r="114" spans="1:3" ht="15">
      <c r="A114" s="2" t="s">
        <v>1548</v>
      </c>
      <c r="B114" s="86" t="s">
        <v>1553</v>
      </c>
      <c r="C114" s="86" t="s">
        <v>1554</v>
      </c>
    </row>
    <row r="115" spans="1:3" ht="15">
      <c r="A115" s="2" t="s">
        <v>1548</v>
      </c>
      <c r="B115" s="86" t="s">
        <v>1555</v>
      </c>
      <c r="C115" s="86" t="s">
        <v>1556</v>
      </c>
    </row>
    <row r="116" spans="1:3" ht="15">
      <c r="A116" s="2" t="s">
        <v>1548</v>
      </c>
      <c r="B116" s="86" t="s">
        <v>1557</v>
      </c>
      <c r="C116" s="86" t="s">
        <v>1558</v>
      </c>
    </row>
    <row r="117" spans="1:3" ht="15">
      <c r="A117" s="2" t="s">
        <v>1548</v>
      </c>
      <c r="B117" s="86" t="s">
        <v>1559</v>
      </c>
      <c r="C117" s="86" t="s">
        <v>1560</v>
      </c>
    </row>
    <row r="118" spans="1:3" ht="15">
      <c r="A118" s="2" t="s">
        <v>1548</v>
      </c>
      <c r="B118" s="86" t="s">
        <v>1561</v>
      </c>
      <c r="C118" s="86" t="s">
        <v>1562</v>
      </c>
    </row>
    <row r="119" spans="1:3" ht="15">
      <c r="A119" s="2" t="s">
        <v>1548</v>
      </c>
      <c r="B119" s="86" t="s">
        <v>1563</v>
      </c>
      <c r="C119" s="86" t="s">
        <v>1564</v>
      </c>
    </row>
    <row r="120" spans="1:3" ht="15">
      <c r="A120" s="2" t="s">
        <v>1548</v>
      </c>
      <c r="B120" s="86" t="s">
        <v>1565</v>
      </c>
      <c r="C120" s="86" t="s">
        <v>1566</v>
      </c>
    </row>
    <row r="121" spans="1:3" ht="15">
      <c r="A121" s="2" t="s">
        <v>1548</v>
      </c>
      <c r="B121" s="86" t="s">
        <v>1567</v>
      </c>
      <c r="C121" s="86" t="s">
        <v>1568</v>
      </c>
    </row>
    <row r="122" spans="1:3" ht="15">
      <c r="A122" s="2" t="s">
        <v>1548</v>
      </c>
      <c r="B122" s="86" t="s">
        <v>1569</v>
      </c>
      <c r="C122" s="86" t="s">
        <v>1570</v>
      </c>
    </row>
    <row r="123" spans="1:3" ht="15">
      <c r="A123" s="2" t="s">
        <v>1548</v>
      </c>
      <c r="B123" s="86" t="s">
        <v>1571</v>
      </c>
      <c r="C123" s="86" t="s">
        <v>1572</v>
      </c>
    </row>
    <row r="124" spans="1:3" ht="15">
      <c r="A124" s="2" t="s">
        <v>1548</v>
      </c>
      <c r="B124" s="86" t="s">
        <v>1573</v>
      </c>
      <c r="C124" s="86" t="s">
        <v>1574</v>
      </c>
    </row>
    <row r="125" spans="1:3" ht="15">
      <c r="A125" s="2" t="s">
        <v>1548</v>
      </c>
      <c r="B125" s="86" t="s">
        <v>1575</v>
      </c>
      <c r="C125" s="86" t="s">
        <v>1576</v>
      </c>
    </row>
    <row r="126" spans="1:3" ht="15">
      <c r="A126" s="2" t="s">
        <v>1548</v>
      </c>
      <c r="B126" s="86" t="s">
        <v>1577</v>
      </c>
      <c r="C126" s="86" t="s">
        <v>1578</v>
      </c>
    </row>
    <row r="127" spans="1:3" ht="15">
      <c r="A127" s="2" t="s">
        <v>1548</v>
      </c>
      <c r="B127" s="86" t="s">
        <v>1579</v>
      </c>
      <c r="C127" s="86" t="s">
        <v>1580</v>
      </c>
    </row>
    <row r="128" spans="1:3" ht="15">
      <c r="A128" s="2" t="s">
        <v>1548</v>
      </c>
      <c r="B128" s="86" t="s">
        <v>1581</v>
      </c>
      <c r="C128" s="86" t="s">
        <v>1582</v>
      </c>
    </row>
    <row r="129" spans="1:3" ht="15">
      <c r="A129" s="2" t="s">
        <v>1548</v>
      </c>
      <c r="B129" s="86" t="s">
        <v>1583</v>
      </c>
      <c r="C129" s="86" t="s">
        <v>1584</v>
      </c>
    </row>
    <row r="130" spans="1:3" ht="15">
      <c r="A130" s="2" t="s">
        <v>1548</v>
      </c>
      <c r="B130" s="86" t="s">
        <v>1585</v>
      </c>
      <c r="C130" s="86" t="s">
        <v>1586</v>
      </c>
    </row>
    <row r="131" spans="1:3" ht="15">
      <c r="A131" s="2" t="s">
        <v>1548</v>
      </c>
      <c r="B131" s="86" t="s">
        <v>1587</v>
      </c>
      <c r="C131" s="86" t="s">
        <v>1588</v>
      </c>
    </row>
    <row r="132" spans="1:3" ht="15">
      <c r="A132" s="2" t="s">
        <v>1548</v>
      </c>
      <c r="B132" s="86" t="s">
        <v>1589</v>
      </c>
      <c r="C132" s="86" t="s">
        <v>1590</v>
      </c>
    </row>
    <row r="133" spans="1:3" ht="15">
      <c r="A133" s="2" t="s">
        <v>1548</v>
      </c>
      <c r="B133" s="86" t="s">
        <v>1591</v>
      </c>
      <c r="C133" s="86" t="s">
        <v>1592</v>
      </c>
    </row>
    <row r="134" spans="1:3" ht="15">
      <c r="A134" s="2" t="s">
        <v>1548</v>
      </c>
      <c r="B134" s="86" t="s">
        <v>1593</v>
      </c>
      <c r="C134" s="86" t="s">
        <v>1594</v>
      </c>
    </row>
    <row r="135" spans="1:3" ht="15">
      <c r="A135" s="2" t="s">
        <v>1548</v>
      </c>
      <c r="B135" s="86" t="s">
        <v>1595</v>
      </c>
      <c r="C135" s="86" t="s">
        <v>1596</v>
      </c>
    </row>
    <row r="136" spans="1:3" ht="15">
      <c r="A136" s="2" t="s">
        <v>1548</v>
      </c>
      <c r="B136" s="86" t="s">
        <v>1597</v>
      </c>
      <c r="C136" s="86" t="s">
        <v>1598</v>
      </c>
    </row>
    <row r="137" spans="1:3" ht="15">
      <c r="A137" s="2" t="s">
        <v>1548</v>
      </c>
      <c r="B137" s="86" t="s">
        <v>1599</v>
      </c>
      <c r="C137" s="86" t="s">
        <v>1600</v>
      </c>
    </row>
    <row r="138" spans="1:3" ht="15">
      <c r="A138" s="2" t="s">
        <v>1548</v>
      </c>
      <c r="B138" s="86" t="s">
        <v>1601</v>
      </c>
      <c r="C138" s="86" t="s">
        <v>1602</v>
      </c>
    </row>
    <row r="139" spans="1:3" ht="15">
      <c r="A139" s="2" t="s">
        <v>1548</v>
      </c>
      <c r="B139" s="86" t="s">
        <v>1603</v>
      </c>
      <c r="C139" s="86" t="s">
        <v>1604</v>
      </c>
    </row>
    <row r="140" spans="1:3" ht="15">
      <c r="A140" s="2" t="s">
        <v>1548</v>
      </c>
      <c r="B140" s="86" t="s">
        <v>1605</v>
      </c>
      <c r="C140" s="86" t="s">
        <v>1606</v>
      </c>
    </row>
    <row r="141" spans="1:3" ht="15">
      <c r="A141" s="2" t="s">
        <v>1548</v>
      </c>
      <c r="B141" s="86" t="s">
        <v>1607</v>
      </c>
      <c r="C141" s="86" t="s">
        <v>1608</v>
      </c>
    </row>
    <row r="142" spans="1:3" ht="15">
      <c r="A142" s="2" t="s">
        <v>1548</v>
      </c>
      <c r="B142" s="86" t="s">
        <v>1609</v>
      </c>
      <c r="C142" s="86" t="s">
        <v>1610</v>
      </c>
    </row>
    <row r="143" spans="1:3" ht="15">
      <c r="A143" s="2" t="s">
        <v>1548</v>
      </c>
      <c r="B143" s="86" t="s">
        <v>1555</v>
      </c>
      <c r="C143" s="86" t="s">
        <v>1556</v>
      </c>
    </row>
    <row r="144" spans="1:3" ht="15">
      <c r="A144" s="2" t="s">
        <v>1548</v>
      </c>
      <c r="B144" s="86" t="s">
        <v>1611</v>
      </c>
      <c r="C144" s="86" t="s">
        <v>1612</v>
      </c>
    </row>
    <row r="145" spans="1:3" ht="15">
      <c r="A145" s="2" t="s">
        <v>1548</v>
      </c>
      <c r="B145" s="86" t="s">
        <v>1613</v>
      </c>
      <c r="C145" s="86" t="s">
        <v>1614</v>
      </c>
    </row>
    <row r="146" spans="1:3" ht="15">
      <c r="A146" s="2" t="s">
        <v>1548</v>
      </c>
      <c r="B146" s="86" t="s">
        <v>1615</v>
      </c>
      <c r="C146" s="86" t="s">
        <v>1616</v>
      </c>
    </row>
    <row r="147" spans="1:3" ht="15">
      <c r="A147" s="2" t="s">
        <v>1548</v>
      </c>
      <c r="B147" s="86" t="s">
        <v>1617</v>
      </c>
      <c r="C147" s="86" t="s">
        <v>1618</v>
      </c>
    </row>
    <row r="148" spans="1:3" ht="15">
      <c r="A148" s="2" t="s">
        <v>1548</v>
      </c>
      <c r="B148" s="86" t="s">
        <v>1619</v>
      </c>
      <c r="C148" s="86" t="s">
        <v>1620</v>
      </c>
    </row>
    <row r="149" spans="1:3" ht="15">
      <c r="A149" s="2" t="s">
        <v>1548</v>
      </c>
      <c r="B149" s="86" t="s">
        <v>1621</v>
      </c>
      <c r="C149" s="86" t="s">
        <v>1622</v>
      </c>
    </row>
    <row r="150" spans="1:3" ht="15">
      <c r="A150" s="2" t="s">
        <v>1548</v>
      </c>
      <c r="B150" s="86" t="s">
        <v>1623</v>
      </c>
      <c r="C150" s="86" t="s">
        <v>1624</v>
      </c>
    </row>
    <row r="151" spans="1:3" ht="15">
      <c r="A151" s="2" t="s">
        <v>1548</v>
      </c>
      <c r="B151" s="86" t="s">
        <v>1625</v>
      </c>
      <c r="C151" s="86" t="s">
        <v>1626</v>
      </c>
    </row>
    <row r="152" spans="1:3" ht="15">
      <c r="A152" s="2" t="s">
        <v>1548</v>
      </c>
      <c r="B152" s="86" t="s">
        <v>1627</v>
      </c>
      <c r="C152" s="86" t="s">
        <v>1628</v>
      </c>
    </row>
    <row r="153" spans="1:3" ht="15">
      <c r="A153" s="2" t="s">
        <v>1548</v>
      </c>
      <c r="B153" s="86" t="s">
        <v>1629</v>
      </c>
      <c r="C153" s="86" t="s">
        <v>1630</v>
      </c>
    </row>
    <row r="154" spans="1:3" ht="15">
      <c r="A154" s="2" t="s">
        <v>1548</v>
      </c>
      <c r="B154" s="86" t="s">
        <v>1631</v>
      </c>
      <c r="C154" s="86" t="s">
        <v>1632</v>
      </c>
    </row>
    <row r="155" spans="1:3" ht="15">
      <c r="A155" s="2" t="s">
        <v>1548</v>
      </c>
      <c r="B155" s="86" t="s">
        <v>1633</v>
      </c>
      <c r="C155" s="86" t="s">
        <v>1634</v>
      </c>
    </row>
    <row r="156" spans="1:3" ht="15">
      <c r="A156" s="2" t="s">
        <v>1548</v>
      </c>
      <c r="B156" s="86" t="s">
        <v>1635</v>
      </c>
      <c r="C156" s="86" t="s">
        <v>1636</v>
      </c>
    </row>
    <row r="157" spans="1:3" ht="15">
      <c r="A157" s="2" t="s">
        <v>1548</v>
      </c>
      <c r="B157" s="86" t="s">
        <v>1637</v>
      </c>
      <c r="C157" s="86" t="s">
        <v>1638</v>
      </c>
    </row>
    <row r="158" spans="1:3" ht="15">
      <c r="A158" s="2" t="s">
        <v>1548</v>
      </c>
      <c r="B158" s="86" t="s">
        <v>1639</v>
      </c>
      <c r="C158" s="86" t="s">
        <v>1640</v>
      </c>
    </row>
    <row r="159" spans="1:3" ht="15">
      <c r="A159" s="2" t="s">
        <v>1548</v>
      </c>
      <c r="B159" s="86" t="s">
        <v>1641</v>
      </c>
      <c r="C159" s="86" t="s">
        <v>1642</v>
      </c>
    </row>
    <row r="160" spans="1:3" ht="15">
      <c r="A160" s="2" t="s">
        <v>1548</v>
      </c>
      <c r="B160" s="86" t="s">
        <v>1643</v>
      </c>
      <c r="C160" s="86" t="s">
        <v>1644</v>
      </c>
    </row>
    <row r="161" spans="1:3" ht="15">
      <c r="A161" s="2" t="s">
        <v>1548</v>
      </c>
      <c r="B161" s="86" t="s">
        <v>1645</v>
      </c>
      <c r="C161" s="86" t="s">
        <v>1646</v>
      </c>
    </row>
    <row r="162" spans="1:3" ht="15">
      <c r="A162" s="2" t="s">
        <v>1548</v>
      </c>
      <c r="B162" s="86" t="s">
        <v>1647</v>
      </c>
      <c r="C162" s="86" t="s">
        <v>1648</v>
      </c>
    </row>
    <row r="163" spans="1:3" ht="15">
      <c r="A163" s="2" t="s">
        <v>1548</v>
      </c>
      <c r="B163" s="86" t="s">
        <v>1220</v>
      </c>
      <c r="C163" s="86" t="s">
        <v>1221</v>
      </c>
    </row>
    <row r="164" spans="1:3" ht="15">
      <c r="A164" s="2" t="s">
        <v>1548</v>
      </c>
      <c r="B164" s="86" t="s">
        <v>1222</v>
      </c>
      <c r="C164" s="86" t="s">
        <v>1223</v>
      </c>
    </row>
    <row r="165" spans="1:3" ht="15">
      <c r="A165" s="2" t="s">
        <v>1548</v>
      </c>
      <c r="B165" s="86" t="s">
        <v>1224</v>
      </c>
      <c r="C165" s="86" t="s">
        <v>1225</v>
      </c>
    </row>
    <row r="166" spans="1:3" ht="15">
      <c r="A166" s="2" t="s">
        <v>1548</v>
      </c>
      <c r="B166" s="86" t="s">
        <v>1226</v>
      </c>
      <c r="C166" s="86" t="s">
        <v>1227</v>
      </c>
    </row>
    <row r="167" spans="1:3" ht="15">
      <c r="A167" s="2" t="s">
        <v>1548</v>
      </c>
      <c r="B167" s="86" t="s">
        <v>1210</v>
      </c>
      <c r="C167" s="86" t="s">
        <v>1211</v>
      </c>
    </row>
    <row r="168" spans="1:3" ht="15">
      <c r="A168" s="2" t="s">
        <v>1548</v>
      </c>
      <c r="B168" s="86" t="s">
        <v>1212</v>
      </c>
      <c r="C168" s="86" t="s">
        <v>1213</v>
      </c>
    </row>
    <row r="169" spans="1:3" ht="15">
      <c r="A169" s="2" t="s">
        <v>1548</v>
      </c>
      <c r="B169" s="86" t="s">
        <v>1214</v>
      </c>
      <c r="C169" s="86" t="s">
        <v>1215</v>
      </c>
    </row>
    <row r="170" spans="1:3" ht="15">
      <c r="A170" s="2" t="s">
        <v>1548</v>
      </c>
      <c r="B170" s="86" t="s">
        <v>1216</v>
      </c>
      <c r="C170" s="86" t="s">
        <v>1217</v>
      </c>
    </row>
    <row r="171" spans="1:3" ht="15">
      <c r="A171" s="2" t="s">
        <v>1548</v>
      </c>
      <c r="B171" s="86" t="s">
        <v>1218</v>
      </c>
      <c r="C171" s="86" t="s">
        <v>1219</v>
      </c>
    </row>
    <row r="172" spans="1:3" ht="15">
      <c r="A172" s="2" t="s">
        <v>1548</v>
      </c>
      <c r="B172" s="86" t="s">
        <v>1649</v>
      </c>
      <c r="C172" s="86" t="s">
        <v>1650</v>
      </c>
    </row>
    <row r="173" spans="1:3" ht="15">
      <c r="A173" s="2" t="s">
        <v>1548</v>
      </c>
      <c r="B173" s="86" t="s">
        <v>1651</v>
      </c>
      <c r="C173" s="86" t="s">
        <v>1652</v>
      </c>
    </row>
    <row r="174" spans="1:3" ht="15">
      <c r="A174" s="2" t="s">
        <v>1548</v>
      </c>
      <c r="B174" s="86" t="s">
        <v>1653</v>
      </c>
      <c r="C174" s="86" t="s">
        <v>1654</v>
      </c>
    </row>
    <row r="175" spans="1:3" ht="15">
      <c r="A175" s="2" t="s">
        <v>1548</v>
      </c>
      <c r="B175" s="86" t="s">
        <v>1655</v>
      </c>
      <c r="C175" s="86" t="s">
        <v>1656</v>
      </c>
    </row>
    <row r="176" spans="1:3" ht="15">
      <c r="A176" s="2" t="s">
        <v>1548</v>
      </c>
      <c r="B176" s="86" t="s">
        <v>1653</v>
      </c>
      <c r="C176" s="86" t="s">
        <v>1654</v>
      </c>
    </row>
    <row r="177" spans="1:3" ht="15">
      <c r="A177" s="2" t="s">
        <v>1548</v>
      </c>
      <c r="B177" s="86" t="s">
        <v>1657</v>
      </c>
      <c r="C177" s="86" t="s">
        <v>1658</v>
      </c>
    </row>
    <row r="178" spans="1:3" ht="15">
      <c r="A178" s="2" t="s">
        <v>1548</v>
      </c>
      <c r="B178" s="86" t="s">
        <v>1659</v>
      </c>
      <c r="C178" s="86" t="s">
        <v>1660</v>
      </c>
    </row>
    <row r="179" spans="1:3" ht="15">
      <c r="A179" s="2" t="s">
        <v>1548</v>
      </c>
      <c r="B179" s="86" t="s">
        <v>1661</v>
      </c>
      <c r="C179" s="86" t="s">
        <v>1662</v>
      </c>
    </row>
    <row r="180" spans="1:3" ht="15">
      <c r="A180" s="2" t="s">
        <v>1548</v>
      </c>
      <c r="B180" s="86" t="s">
        <v>1663</v>
      </c>
      <c r="C180" s="86" t="s">
        <v>1664</v>
      </c>
    </row>
    <row r="181" spans="1:3" ht="15">
      <c r="A181" s="2" t="s">
        <v>1548</v>
      </c>
      <c r="B181" s="86" t="s">
        <v>1665</v>
      </c>
      <c r="C181" s="86" t="s">
        <v>1666</v>
      </c>
    </row>
    <row r="182" spans="1:3" ht="15">
      <c r="A182" s="2" t="s">
        <v>1548</v>
      </c>
      <c r="B182" s="86" t="s">
        <v>1667</v>
      </c>
      <c r="C182" s="86" t="s">
        <v>1668</v>
      </c>
    </row>
    <row r="183" spans="1:3" ht="15">
      <c r="A183" s="2" t="s">
        <v>1548</v>
      </c>
      <c r="B183" s="86" t="s">
        <v>1669</v>
      </c>
      <c r="C183" s="86" t="s">
        <v>1670</v>
      </c>
    </row>
    <row r="184" spans="1:3" ht="15">
      <c r="A184" s="2" t="s">
        <v>1548</v>
      </c>
      <c r="B184" s="86" t="s">
        <v>1671</v>
      </c>
      <c r="C184" s="86" t="s">
        <v>1672</v>
      </c>
    </row>
    <row r="185" spans="1:3" ht="15">
      <c r="A185" s="2" t="s">
        <v>1548</v>
      </c>
      <c r="B185" s="86" t="s">
        <v>1673</v>
      </c>
      <c r="C185" s="86" t="s">
        <v>1674</v>
      </c>
    </row>
    <row r="186" spans="1:3" ht="15">
      <c r="A186" s="2" t="s">
        <v>1548</v>
      </c>
      <c r="B186" s="86" t="s">
        <v>1675</v>
      </c>
      <c r="C186" s="86" t="s">
        <v>1676</v>
      </c>
    </row>
    <row r="187" spans="1:3" ht="15">
      <c r="A187" s="2" t="s">
        <v>1548</v>
      </c>
      <c r="B187" s="86" t="s">
        <v>1677</v>
      </c>
      <c r="C187" s="86" t="s">
        <v>1678</v>
      </c>
    </row>
    <row r="188" spans="1:3" ht="15">
      <c r="A188" s="2" t="s">
        <v>1548</v>
      </c>
      <c r="B188" s="86" t="s">
        <v>1679</v>
      </c>
      <c r="C188" s="86" t="s">
        <v>1680</v>
      </c>
    </row>
    <row r="189" spans="1:3" ht="15">
      <c r="A189" s="2" t="s">
        <v>1548</v>
      </c>
      <c r="B189" s="86" t="s">
        <v>1681</v>
      </c>
      <c r="C189" s="86" t="s">
        <v>1682</v>
      </c>
    </row>
    <row r="190" spans="1:3" ht="15">
      <c r="A190" s="2" t="s">
        <v>1548</v>
      </c>
      <c r="B190" s="86" t="s">
        <v>1683</v>
      </c>
      <c r="C190" s="86" t="s">
        <v>1684</v>
      </c>
    </row>
    <row r="191" spans="1:3" ht="15">
      <c r="A191" s="2" t="s">
        <v>1548</v>
      </c>
      <c r="B191" s="86" t="s">
        <v>1685</v>
      </c>
      <c r="C191" s="86" t="s">
        <v>1686</v>
      </c>
    </row>
    <row r="192" spans="1:3" ht="15">
      <c r="A192" s="2" t="s">
        <v>1548</v>
      </c>
      <c r="B192" s="86" t="s">
        <v>1687</v>
      </c>
      <c r="C192" s="86" t="s">
        <v>1688</v>
      </c>
    </row>
    <row r="193" spans="1:3" ht="15">
      <c r="A193" s="2" t="s">
        <v>1548</v>
      </c>
      <c r="B193" s="86" t="s">
        <v>1689</v>
      </c>
      <c r="C193" s="86" t="s">
        <v>1690</v>
      </c>
    </row>
    <row r="194" spans="1:3" ht="15">
      <c r="A194" s="2" t="s">
        <v>1548</v>
      </c>
      <c r="B194" s="86" t="s">
        <v>1691</v>
      </c>
      <c r="C194" s="86" t="s">
        <v>1692</v>
      </c>
    </row>
    <row r="195" spans="1:3" ht="15">
      <c r="A195" s="2" t="s">
        <v>1548</v>
      </c>
      <c r="B195" s="86" t="s">
        <v>1693</v>
      </c>
      <c r="C195" s="86" t="s">
        <v>1694</v>
      </c>
    </row>
    <row r="196" spans="1:3" ht="15">
      <c r="A196" s="2" t="s">
        <v>1548</v>
      </c>
      <c r="B196" s="86" t="s">
        <v>1695</v>
      </c>
      <c r="C196" s="86" t="s">
        <v>1696</v>
      </c>
    </row>
    <row r="197" spans="1:3" ht="15">
      <c r="A197" s="2" t="s">
        <v>1548</v>
      </c>
      <c r="B197" s="86" t="s">
        <v>1697</v>
      </c>
      <c r="C197" s="86" t="s">
        <v>1698</v>
      </c>
    </row>
    <row r="198" spans="1:3" ht="15">
      <c r="A198" s="2" t="s">
        <v>1548</v>
      </c>
      <c r="B198" s="86" t="s">
        <v>1699</v>
      </c>
      <c r="C198" s="86" t="s">
        <v>1700</v>
      </c>
    </row>
    <row r="199" spans="1:3" ht="15">
      <c r="A199" s="2" t="s">
        <v>1548</v>
      </c>
      <c r="B199" s="86" t="s">
        <v>1701</v>
      </c>
      <c r="C199" s="86" t="s">
        <v>1702</v>
      </c>
    </row>
    <row r="200" spans="1:3" ht="15">
      <c r="A200" s="2" t="s">
        <v>1548</v>
      </c>
      <c r="B200" s="86" t="s">
        <v>1703</v>
      </c>
      <c r="C200" s="86" t="s">
        <v>1704</v>
      </c>
    </row>
    <row r="201" spans="1:3" ht="15">
      <c r="A201" s="2" t="s">
        <v>1548</v>
      </c>
      <c r="B201" s="86" t="s">
        <v>1705</v>
      </c>
      <c r="C201" s="86" t="s">
        <v>1706</v>
      </c>
    </row>
    <row r="202" spans="1:3" ht="15">
      <c r="A202" s="2" t="s">
        <v>1548</v>
      </c>
      <c r="B202" s="86" t="s">
        <v>1707</v>
      </c>
      <c r="C202" s="86" t="s">
        <v>1708</v>
      </c>
    </row>
    <row r="203" spans="1:3" ht="15">
      <c r="A203" s="2" t="s">
        <v>1548</v>
      </c>
      <c r="B203" s="86" t="s">
        <v>1709</v>
      </c>
      <c r="C203" s="86" t="s">
        <v>1710</v>
      </c>
    </row>
    <row r="204" spans="1:3" ht="15">
      <c r="A204" s="2" t="s">
        <v>1737</v>
      </c>
      <c r="B204" s="93" t="s">
        <v>1711</v>
      </c>
      <c r="C204" s="86" t="s">
        <v>1712</v>
      </c>
    </row>
    <row r="205" spans="1:3" ht="15">
      <c r="A205" s="2" t="s">
        <v>1737</v>
      </c>
      <c r="B205" s="93" t="s">
        <v>1713</v>
      </c>
      <c r="C205" s="86" t="s">
        <v>1714</v>
      </c>
    </row>
    <row r="206" spans="1:3" ht="15">
      <c r="A206" s="2" t="s">
        <v>1737</v>
      </c>
      <c r="B206" s="93" t="s">
        <v>1715</v>
      </c>
      <c r="C206" s="86" t="s">
        <v>1716</v>
      </c>
    </row>
    <row r="207" spans="1:3" ht="15">
      <c r="A207" s="2" t="s">
        <v>1737</v>
      </c>
      <c r="B207" s="93" t="s">
        <v>1717</v>
      </c>
      <c r="C207" s="86" t="s">
        <v>1718</v>
      </c>
    </row>
    <row r="208" spans="1:3" ht="15">
      <c r="A208" s="2" t="s">
        <v>1737</v>
      </c>
      <c r="B208" s="93" t="s">
        <v>1719</v>
      </c>
      <c r="C208" s="86" t="s">
        <v>1720</v>
      </c>
    </row>
    <row r="209" spans="1:3" ht="15">
      <c r="A209" s="2" t="s">
        <v>1737</v>
      </c>
      <c r="B209" s="93" t="s">
        <v>1721</v>
      </c>
      <c r="C209" s="86" t="s">
        <v>1722</v>
      </c>
    </row>
    <row r="210" spans="1:3" ht="15">
      <c r="A210" s="2" t="s">
        <v>1737</v>
      </c>
      <c r="B210" s="93" t="s">
        <v>1723</v>
      </c>
      <c r="C210" s="86" t="s">
        <v>1724</v>
      </c>
    </row>
    <row r="211" spans="1:3" ht="15">
      <c r="A211" s="2" t="s">
        <v>1737</v>
      </c>
      <c r="B211" s="93" t="s">
        <v>1725</v>
      </c>
      <c r="C211" s="86" t="s">
        <v>1726</v>
      </c>
    </row>
    <row r="212" spans="1:3" ht="15">
      <c r="A212" s="2" t="s">
        <v>1737</v>
      </c>
      <c r="B212" s="93" t="s">
        <v>1727</v>
      </c>
      <c r="C212" s="86" t="s">
        <v>1728</v>
      </c>
    </row>
    <row r="213" spans="1:3" ht="15">
      <c r="A213" s="2" t="s">
        <v>1737</v>
      </c>
      <c r="B213" s="93" t="s">
        <v>1729</v>
      </c>
      <c r="C213" s="86" t="s">
        <v>1730</v>
      </c>
    </row>
    <row r="214" spans="1:3" ht="15">
      <c r="A214" s="2" t="s">
        <v>1737</v>
      </c>
      <c r="B214" s="93" t="s">
        <v>1731</v>
      </c>
      <c r="C214" s="86" t="s">
        <v>1732</v>
      </c>
    </row>
    <row r="215" spans="1:3" ht="15">
      <c r="A215" s="2" t="s">
        <v>1737</v>
      </c>
      <c r="B215" s="93" t="s">
        <v>1733</v>
      </c>
      <c r="C215" s="86" t="s">
        <v>1734</v>
      </c>
    </row>
    <row r="216" spans="1:3" ht="15">
      <c r="A216" s="2" t="s">
        <v>1737</v>
      </c>
      <c r="B216" s="93" t="s">
        <v>1697</v>
      </c>
      <c r="C216" s="86" t="s">
        <v>1698</v>
      </c>
    </row>
    <row r="217" spans="1:3" ht="15">
      <c r="A217" s="2" t="s">
        <v>1737</v>
      </c>
      <c r="B217" s="93" t="s">
        <v>1735</v>
      </c>
      <c r="C217" s="86" t="s">
        <v>1736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1739</v>
      </c>
      <c r="C3" s="105" t="s">
        <v>1740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C13" sqref="C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/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/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ref="E42:E45" si="4">IF(OR($E$6="", B42=""),"",SUM(C42:D42))</f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/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ref="E55:E59" si="8">IF(OR($E$6="", B55=""),"",SUM(C55:D55))</f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/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ref="E68:E70" si="10">IF(OR($E$6="", B68=""),"",SUM(C68:D68))</f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/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ref="E81:E83" si="12">IF(OR($E$6="", B81=""),"",SUM(C81:D81))</f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/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/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ref="E94:E95" si="16">IF(OR($E$6="", B94=""),"",SUM(C94:D94))</f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44" priority="18" stopIfTrue="1" operator="equal">
      <formula>0</formula>
    </cfRule>
    <cfRule type="cellIs" dxfId="43" priority="19" stopIfTrue="1" operator="equal">
      <formula>#REF!</formula>
    </cfRule>
    <cfRule type="cellIs" dxfId="42" priority="20" operator="notEqual">
      <formula>#REF!</formula>
    </cfRule>
  </conditionalFormatting>
  <conditionalFormatting sqref="C23 C37 C50 C65 C76:C77 C89 C101 D6:F101">
    <cfRule type="expression" dxfId="41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tabSelected="1" zoomScale="110" zoomScaleNormal="110" workbookViewId="0">
      <selection activeCell="G14" sqref="G1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102" customFormat="1" ht="64">
      <c r="A5" s="95"/>
      <c r="B5" s="96"/>
      <c r="C5" s="97"/>
      <c r="D5" s="104" t="s">
        <v>1130</v>
      </c>
      <c r="E5" s="98"/>
      <c r="F5" s="99"/>
      <c r="G5" s="103" t="s">
        <v>1131</v>
      </c>
      <c r="H5" s="100"/>
      <c r="I5" s="100"/>
      <c r="J5" s="101"/>
    </row>
    <row r="6" spans="1:10" ht="32">
      <c r="A6" s="6" t="s">
        <v>1</v>
      </c>
      <c r="B6" s="11"/>
      <c r="C6" s="12" t="s">
        <v>1118</v>
      </c>
      <c r="D6" s="77" t="s">
        <v>1119</v>
      </c>
      <c r="E6" s="77" t="s">
        <v>1120</v>
      </c>
      <c r="F6" s="77" t="s">
        <v>1121</v>
      </c>
      <c r="G6" s="78" t="s">
        <v>2</v>
      </c>
      <c r="H6" s="78" t="str">
        <f>IF(AND('Master Info'!$C$5="N",'Master Info'!$C$6="N"), "",  IF('Master Info'!$C$5="N", "Component Units", "Business-Type Activities"))</f>
        <v>Business-Type Activities</v>
      </c>
      <c r="I6" s="78" t="str">
        <f xml:space="preserve"> IF('Master Info'!$C$5="N", "", "Total Primary Government")</f>
        <v>Total Primary Government</v>
      </c>
      <c r="J6" s="78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20"/>
      <c r="H9" s="20"/>
      <c r="I9" s="17" t="str">
        <f>IF(OR($E$6="", B9=""),"",SUM(G9:H9))</f>
        <v/>
      </c>
      <c r="J9" s="20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20"/>
      <c r="H10" s="20"/>
      <c r="I10" s="17" t="str">
        <f t="shared" ref="I10:I22" si="0">IF(OR($E$6="", B10=""),"",SUM(G10:H10))</f>
        <v/>
      </c>
      <c r="J10" s="20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20"/>
      <c r="H11" s="20"/>
      <c r="I11" s="17" t="str">
        <f t="shared" si="0"/>
        <v/>
      </c>
      <c r="J11" s="20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20"/>
      <c r="H12" s="20"/>
      <c r="I12" s="17" t="str">
        <f t="shared" si="0"/>
        <v/>
      </c>
      <c r="J12" s="20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20"/>
      <c r="H13" s="20"/>
      <c r="I13" s="17" t="str">
        <f t="shared" si="0"/>
        <v/>
      </c>
      <c r="J13" s="20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20"/>
      <c r="H14" s="20"/>
      <c r="I14" s="17" t="str">
        <f t="shared" si="0"/>
        <v/>
      </c>
      <c r="J14" s="20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20"/>
      <c r="H15" s="20"/>
      <c r="I15" s="17" t="str">
        <f t="shared" si="0"/>
        <v/>
      </c>
      <c r="J15" s="20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20"/>
      <c r="H16" s="20"/>
      <c r="I16" s="17" t="str">
        <f t="shared" si="0"/>
        <v/>
      </c>
      <c r="J16" s="20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20"/>
      <c r="H17" s="20"/>
      <c r="I17" s="17" t="str">
        <f t="shared" si="0"/>
        <v/>
      </c>
      <c r="J17" s="20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20"/>
      <c r="H18" s="20"/>
      <c r="I18" s="17" t="str">
        <f t="shared" si="0"/>
        <v/>
      </c>
      <c r="J18" s="20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20"/>
      <c r="H19" s="20"/>
      <c r="I19" s="17" t="str">
        <f t="shared" si="0"/>
        <v/>
      </c>
      <c r="J19" s="20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20"/>
      <c r="H20" s="20"/>
      <c r="I20" s="17" t="str">
        <f t="shared" si="0"/>
        <v/>
      </c>
      <c r="J20" s="20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20"/>
      <c r="H21" s="20"/>
      <c r="I21" s="17" t="str">
        <f t="shared" si="0"/>
        <v/>
      </c>
      <c r="J21" s="20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20"/>
      <c r="H22" s="20"/>
      <c r="I22" s="17" t="str">
        <f t="shared" si="0"/>
        <v/>
      </c>
      <c r="J22" s="20"/>
    </row>
    <row r="23" spans="1:10" ht="15">
      <c r="A23" s="80"/>
      <c r="B23" s="8" t="s">
        <v>1122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  <c r="G23" s="17">
        <f>IF(G6="","",SUM(G9:G22))</f>
        <v>0</v>
      </c>
      <c r="H23" s="17">
        <f>IF(H6="","",SUM(H9:H22))</f>
        <v>0</v>
      </c>
      <c r="I23" s="17">
        <f>IF(I6="","",SUM(I9:I22))</f>
        <v>0</v>
      </c>
      <c r="J23" s="17">
        <f>IF(J6="","",SUM(J9:J22))</f>
        <v>0</v>
      </c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20"/>
      <c r="H25" s="20"/>
      <c r="I25" s="17" t="str">
        <f>IF(OR(I$6="", B25=""),"",SUM(G25:H25))</f>
        <v/>
      </c>
      <c r="J25" s="20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20"/>
      <c r="H26" s="20"/>
      <c r="I26" s="17" t="str">
        <f t="shared" ref="I26:I36" si="1">IF(OR(I$6="", B26=""),"",SUM(G26:H26))</f>
        <v/>
      </c>
      <c r="J26" s="20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20"/>
      <c r="H27" s="20"/>
      <c r="I27" s="17" t="str">
        <f t="shared" si="1"/>
        <v/>
      </c>
      <c r="J27" s="20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20"/>
      <c r="H28" s="20"/>
      <c r="I28" s="17" t="str">
        <f t="shared" si="1"/>
        <v/>
      </c>
      <c r="J28" s="20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20"/>
      <c r="H29" s="20"/>
      <c r="I29" s="17" t="str">
        <f t="shared" si="1"/>
        <v/>
      </c>
      <c r="J29" s="20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19"/>
      <c r="H30" s="19"/>
      <c r="I30" s="17" t="str">
        <f t="shared" si="1"/>
        <v/>
      </c>
      <c r="J30" s="19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19"/>
      <c r="H31" s="19"/>
      <c r="I31" s="17" t="str">
        <f t="shared" si="1"/>
        <v/>
      </c>
      <c r="J31" s="19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19"/>
      <c r="H32" s="19"/>
      <c r="I32" s="17" t="str">
        <f t="shared" si="1"/>
        <v/>
      </c>
      <c r="J32" s="19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19"/>
      <c r="H33" s="19"/>
      <c r="I33" s="17" t="str">
        <f t="shared" si="1"/>
        <v/>
      </c>
      <c r="J33" s="19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19"/>
      <c r="H34" s="19"/>
      <c r="I34" s="17" t="str">
        <f t="shared" si="1"/>
        <v/>
      </c>
      <c r="J34" s="19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19"/>
      <c r="H35" s="19"/>
      <c r="I35" s="17" t="str">
        <f t="shared" si="1"/>
        <v/>
      </c>
      <c r="J35" s="19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19"/>
      <c r="H36" s="19"/>
      <c r="I36" s="17" t="str">
        <f t="shared" si="1"/>
        <v/>
      </c>
      <c r="J36" s="19"/>
    </row>
    <row r="37" spans="1:10" s="52" customFormat="1" ht="15">
      <c r="A37" s="80"/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2">IF(E6="","",SUM(E25:E36))</f>
        <v>0</v>
      </c>
      <c r="F37" s="17">
        <f t="shared" ref="F37:G37" si="3">IF(F6="","",SUM(F25:F36))</f>
        <v>0</v>
      </c>
      <c r="G37" s="17">
        <f t="shared" si="3"/>
        <v>0</v>
      </c>
      <c r="H37" s="17">
        <f t="shared" ref="H37:I37" si="4">IF(H6="","",SUM(H25:H36))</f>
        <v>0</v>
      </c>
      <c r="I37" s="17">
        <f>IF(I$6="","",SUM(I25:I36))</f>
        <v>0</v>
      </c>
      <c r="J37" s="17">
        <f t="shared" ref="J37" si="5">IF(J6="","",SUM(J25:J36))</f>
        <v>0</v>
      </c>
    </row>
    <row r="38" spans="1:10" ht="15">
      <c r="A38" s="80"/>
      <c r="B38" s="10" t="s">
        <v>1123</v>
      </c>
      <c r="C38" s="23">
        <f>C23+C37</f>
        <v>0</v>
      </c>
      <c r="D38" s="23">
        <f t="shared" ref="D38:G38" si="6">D23+D37</f>
        <v>0</v>
      </c>
      <c r="E38" s="23">
        <f t="shared" si="6"/>
        <v>0</v>
      </c>
      <c r="F38" s="23">
        <f t="shared" si="6"/>
        <v>0</v>
      </c>
      <c r="G38" s="23">
        <f t="shared" si="6"/>
        <v>0</v>
      </c>
      <c r="H38" s="25">
        <f t="shared" ref="H38:I38" si="7">IF(H$6="","",H23+H37)</f>
        <v>0</v>
      </c>
      <c r="I38" s="25">
        <f t="shared" si="7"/>
        <v>0</v>
      </c>
      <c r="J38" s="25">
        <f>IF(J$6="","",J23+J37)</f>
        <v>0</v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/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ref="I42:I49" si="8">IF(OR($E$6="", F42=""),"",SUM(G42:H42))</f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8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8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8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8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8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8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8"/>
        <v/>
      </c>
      <c r="J49" s="20"/>
    </row>
    <row r="50" spans="1:10" ht="15">
      <c r="A50" s="80"/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9">IF(E6="","",SUM(E41:E49))</f>
        <v>0</v>
      </c>
      <c r="F50" s="25">
        <f t="shared" ref="F50:G50" si="10">IF(F6="","",SUM(F41:F49))</f>
        <v>0</v>
      </c>
      <c r="G50" s="25">
        <f t="shared" si="10"/>
        <v>0</v>
      </c>
      <c r="H50" s="25">
        <f t="shared" ref="H50:I50" si="11">IF(H6="","",SUM(H41:H49))</f>
        <v>0</v>
      </c>
      <c r="I50" s="25">
        <f t="shared" si="11"/>
        <v>0</v>
      </c>
      <c r="J50" s="25">
        <f t="shared" ref="J50" si="12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s="83" customFormat="1" ht="15">
      <c r="A53" s="80"/>
      <c r="B53" s="15" t="s">
        <v>1140</v>
      </c>
      <c r="C53" s="15"/>
      <c r="D53" s="15"/>
      <c r="E53" s="50"/>
      <c r="F53" s="50"/>
      <c r="G53" s="50"/>
      <c r="H53" s="50"/>
      <c r="I53" s="15"/>
      <c r="J53" s="50"/>
    </row>
    <row r="54" spans="1:10" ht="15">
      <c r="A54" s="8" t="str">
        <f>IF(B54="", "Choose from drop-down --&gt;", _xlfn.CONCAT(_xlfn.XLOOKUP(B54,'Statement of activities labels'!$B:$B,'Statement of activities labels'!$C:$C),",",_xlfn.XLOOKUP(B54,'Statement of activities labels'!$B:$B,'Statement of activities labels'!$D:$D), ",",_xlfn.XLOOKUP(B54,'Statement of activities labels'!$B:$B,'Statement of activities labels'!$E:$E)))</f>
        <v>Choose from drop-down --&gt;</v>
      </c>
      <c r="B54" s="18"/>
      <c r="C54" s="19"/>
      <c r="D54" s="20"/>
      <c r="E54" s="20"/>
      <c r="F54" s="20"/>
      <c r="G54" s="20"/>
      <c r="H54" s="20"/>
      <c r="I54" s="17" t="str">
        <f t="shared" ref="I54:I62" si="13">IF(OR($E$6="", F54=""),"",SUM(G54:H54))</f>
        <v/>
      </c>
      <c r="J54" s="20"/>
    </row>
    <row r="55" spans="1:10" ht="15">
      <c r="A55" s="8" t="str">
        <f>IF(B55="", "Choose from drop-down --&gt;", _xlfn.CONCAT(_xlfn.XLOOKUP(B55,'Statement of activities labels'!$B:$B,'Statement of activities labels'!$C:$C),",",_xlfn.XLOOKUP(B55,'Statement of activities labels'!$B:$B,'Statement of activities labels'!$D:$D), ",",_xlfn.XLOOKUP(B55,'Statement of activities labels'!$B:$B,'Statement of activities labels'!$E:$E)))</f>
        <v>Choose from drop-down --&gt;</v>
      </c>
      <c r="B55" s="18"/>
      <c r="C55" s="19"/>
      <c r="D55" s="20"/>
      <c r="E55" s="20"/>
      <c r="F55" s="20"/>
      <c r="G55" s="20"/>
      <c r="H55" s="20"/>
      <c r="I55" s="17" t="str">
        <f t="shared" si="13"/>
        <v/>
      </c>
      <c r="J55" s="20"/>
    </row>
    <row r="56" spans="1:10" ht="15">
      <c r="A56" s="8" t="str">
        <f>IF(B56="", "Choose from drop-down --&gt;", _xlfn.CONCAT(_xlfn.XLOOKUP(B56,'Statement of activities labels'!$B:$B,'Statement of activities labels'!$C:$C),",",_xlfn.XLOOKUP(B56,'Statement of activities labels'!$B:$B,'Statement of activities labels'!$D:$D), ",",_xlfn.XLOOKUP(B56,'Statement of activities labels'!$B:$B,'Statement of activities labels'!$E:$E)))</f>
        <v>Choose from drop-down --&gt;</v>
      </c>
      <c r="B56" s="18"/>
      <c r="C56" s="19"/>
      <c r="D56" s="20"/>
      <c r="E56" s="20"/>
      <c r="F56" s="20"/>
      <c r="G56" s="20"/>
      <c r="H56" s="20"/>
      <c r="I56" s="17" t="str">
        <f t="shared" si="13"/>
        <v/>
      </c>
      <c r="J56" s="20"/>
    </row>
    <row r="57" spans="1:10" ht="15">
      <c r="A57" s="8" t="str">
        <f>IF(B57="", "Choose from drop-down --&gt;", _xlfn.CONCAT(_xlfn.XLOOKUP(B57,'Statement of activities labels'!$B:$B,'Statement of activities labels'!$C:$C),",",_xlfn.XLOOKUP(B57,'Statement of activities labels'!$B:$B,'Statement of activities labels'!$D:$D), ",",_xlfn.XLOOKUP(B57,'Statement of activities labels'!$B:$B,'Statement of activities labels'!$E:$E)))</f>
        <v>Choose from drop-down --&gt;</v>
      </c>
      <c r="B57" s="18"/>
      <c r="C57" s="19"/>
      <c r="D57" s="20"/>
      <c r="E57" s="20"/>
      <c r="F57" s="20"/>
      <c r="G57" s="20"/>
      <c r="H57" s="20"/>
      <c r="I57" s="17" t="str">
        <f t="shared" si="13"/>
        <v/>
      </c>
      <c r="J57" s="20"/>
    </row>
    <row r="58" spans="1:10" ht="15">
      <c r="A58" s="8" t="str">
        <f>IF(B58="", "Choose from drop-down --&gt;", _xlfn.CONCAT(_xlfn.XLOOKUP(B58,'Statement of activities labels'!$B:$B,'Statement of activities labels'!$C:$C),",",_xlfn.XLOOKUP(B58,'Statement of activities labels'!$B:$B,'Statement of activities labels'!$D:$D), ",",_xlfn.XLOOKUP(B58,'Statement of activities labels'!$B:$B,'Statement of activities labels'!$E:$E)))</f>
        <v>Choose from drop-down --&gt;</v>
      </c>
      <c r="B58" s="18"/>
      <c r="C58" s="19"/>
      <c r="D58" s="20"/>
      <c r="E58" s="20"/>
      <c r="F58" s="20"/>
      <c r="G58" s="20"/>
      <c r="H58" s="20"/>
      <c r="I58" s="17" t="str">
        <f t="shared" si="13"/>
        <v/>
      </c>
      <c r="J58" s="20"/>
    </row>
    <row r="59" spans="1:10" ht="15">
      <c r="A59" s="8" t="str">
        <f>IF(B59="", "Choose from drop-down --&gt;", _xlfn.CONCAT(_xlfn.XLOOKUP(B59,'Statement of activities labels'!$B:$B,'Statement of activities labels'!$C:$C),",",_xlfn.XLOOKUP(B59,'Statement of activities labels'!$B:$B,'Statement of activities labels'!$D:$D), ",",_xlfn.XLOOKUP(B59,'Statement of activities labels'!$B:$B,'Statement of activities labels'!$E:$E)))</f>
        <v>Choose from drop-down --&gt;</v>
      </c>
      <c r="B59" s="18"/>
      <c r="C59" s="19"/>
      <c r="D59" s="20"/>
      <c r="E59" s="20"/>
      <c r="F59" s="20"/>
      <c r="G59" s="20"/>
      <c r="H59" s="20"/>
      <c r="I59" s="17" t="str">
        <f t="shared" si="13"/>
        <v/>
      </c>
      <c r="J59" s="20"/>
    </row>
    <row r="60" spans="1:10" ht="15">
      <c r="A60" s="8" t="str">
        <f>IF(B60="", "Choose from drop-down --&gt;", _xlfn.CONCAT(_xlfn.XLOOKUP(B60,'Statement of activities labels'!$B:$B,'Statement of activities labels'!$C:$C),",",_xlfn.XLOOKUP(B60,'Statement of activities labels'!$B:$B,'Statement of activities labels'!$D:$D), ",",_xlfn.XLOOKUP(B60,'Statement of activities labels'!$B:$B,'Statement of activities labels'!$E:$E)))</f>
        <v>Choose from drop-down --&gt;</v>
      </c>
      <c r="B60" s="18"/>
      <c r="C60" s="19"/>
      <c r="D60" s="20"/>
      <c r="E60" s="20"/>
      <c r="F60" s="20"/>
      <c r="G60" s="20"/>
      <c r="H60" s="20"/>
      <c r="I60" s="17" t="str">
        <f t="shared" si="13"/>
        <v/>
      </c>
      <c r="J60" s="20"/>
    </row>
    <row r="61" spans="1:10" ht="15">
      <c r="A61" s="8" t="str">
        <f>IF(B61="", "Choose from drop-down --&gt;", _xlfn.CONCAT(_xlfn.XLOOKUP(B61,'Statement of activities labels'!$B:$B,'Statement of activities labels'!$C:$C),",",_xlfn.XLOOKUP(B61,'Statement of activities labels'!$B:$B,'Statement of activities labels'!$D:$D), ",",_xlfn.XLOOKUP(B61,'Statement of activities labels'!$B:$B,'Statement of activities labels'!$E:$E)))</f>
        <v>Choose from drop-down --&gt;</v>
      </c>
      <c r="B61" s="18"/>
      <c r="C61" s="19"/>
      <c r="D61" s="20"/>
      <c r="E61" s="20"/>
      <c r="F61" s="20"/>
      <c r="G61" s="20"/>
      <c r="H61" s="20"/>
      <c r="I61" s="17" t="str">
        <f t="shared" si="13"/>
        <v/>
      </c>
      <c r="J61" s="20"/>
    </row>
    <row r="62" spans="1:10" ht="15">
      <c r="A62" s="8" t="str">
        <f>IF(B62="", "Choose from drop-down --&gt;", _xlfn.CONCAT(_xlfn.XLOOKUP(B62,'Statement of activities labels'!$B:$B,'Statement of activities labels'!$C:$C),",",_xlfn.XLOOKUP(B62,'Statement of activities labels'!$B:$B,'Statement of activities labels'!$D:$D), ",",_xlfn.XLOOKUP(B62,'Statement of activities labels'!$B:$B,'Statement of activities labels'!$E:$E)))</f>
        <v>Choose from drop-down --&gt;</v>
      </c>
      <c r="B62" s="18"/>
      <c r="C62" s="19"/>
      <c r="D62" s="20"/>
      <c r="E62" s="20"/>
      <c r="F62" s="20"/>
      <c r="G62" s="20"/>
      <c r="H62" s="20"/>
      <c r="I62" s="17" t="str">
        <f t="shared" si="13"/>
        <v/>
      </c>
      <c r="J62" s="20"/>
    </row>
    <row r="63" spans="1:10" ht="15">
      <c r="A63" s="8" t="s">
        <v>1132</v>
      </c>
      <c r="B63" s="84" t="s">
        <v>1133</v>
      </c>
      <c r="C63" s="17">
        <f>IF($C$6="","",SUM(C54:C62))</f>
        <v>0</v>
      </c>
      <c r="D63" s="17">
        <f t="shared" ref="D63:J63" si="14">IF($C$6="","",SUM(D54:D62))</f>
        <v>0</v>
      </c>
      <c r="E63" s="17">
        <f t="shared" si="14"/>
        <v>0</v>
      </c>
      <c r="F63" s="17">
        <f t="shared" si="14"/>
        <v>0</v>
      </c>
      <c r="G63" s="17">
        <f t="shared" si="14"/>
        <v>0</v>
      </c>
      <c r="H63" s="17">
        <f>IF(H$6="","",SUM(H54:H62))</f>
        <v>0</v>
      </c>
      <c r="I63" s="17">
        <f>IF(I$6="","",SUM(I54:I62))</f>
        <v>0</v>
      </c>
      <c r="J63" s="17">
        <f>IF($J$6="","",SUM(J54:J62))</f>
        <v>0</v>
      </c>
    </row>
    <row r="64" spans="1:10" ht="15">
      <c r="A64" s="80"/>
      <c r="B64" s="15" t="s">
        <v>1143</v>
      </c>
      <c r="C64" s="15"/>
      <c r="D64" s="15"/>
      <c r="I64" s="15"/>
    </row>
    <row r="65" spans="1:10" ht="15">
      <c r="A65" s="8" t="str">
        <f>IF(B65="", "Choose from drop-down --&gt;", _xlfn.CONCAT(_xlfn.XLOOKUP(B65,'Statement of activities labels'!$B:$B,'Statement of activities labels'!$C:$C),",",_xlfn.XLOOKUP(B65,'Statement of activities labels'!$B:$B,'Statement of activities labels'!$D:$D), ",",_xlfn.XLOOKUP(B65,'Statement of activities labels'!$B:$B,'Statement of activities labels'!$E:$E)))</f>
        <v>Choose from drop-down --&gt;</v>
      </c>
      <c r="B65" s="18"/>
      <c r="C65" s="19"/>
      <c r="D65" s="20"/>
      <c r="E65" s="20"/>
      <c r="F65" s="20"/>
      <c r="G65" s="20"/>
      <c r="H65" s="20"/>
      <c r="I65" s="17" t="str">
        <f t="shared" ref="I65:I69" si="15">IF(OR($E$6="", F65=""),"",SUM(G65:H65))</f>
        <v/>
      </c>
      <c r="J65" s="20"/>
    </row>
    <row r="66" spans="1:10" ht="15">
      <c r="A66" s="8" t="str">
        <f>IF(B66="", "Choose from drop-down --&gt;", _xlfn.CONCAT(_xlfn.XLOOKUP(B66,'Statement of activities labels'!$B:$B,'Statement of activities labels'!$C:$C),",",_xlfn.XLOOKUP(B66,'Statement of activities labels'!$B:$B,'Statement of activities labels'!$D:$D), ",",_xlfn.XLOOKUP(B66,'Statement of activities labels'!$B:$B,'Statement of activities labels'!$E:$E)))</f>
        <v>Choose from drop-down --&gt;</v>
      </c>
      <c r="B66" s="18"/>
      <c r="C66" s="19"/>
      <c r="D66" s="20"/>
      <c r="E66" s="20"/>
      <c r="F66" s="20"/>
      <c r="G66" s="20"/>
      <c r="H66" s="20"/>
      <c r="I66" s="17" t="str">
        <f t="shared" si="15"/>
        <v/>
      </c>
      <c r="J66" s="20"/>
    </row>
    <row r="67" spans="1:10" s="83" customFormat="1" ht="15">
      <c r="A67" s="8" t="str">
        <f>IF(B67="", "Choose from drop-down --&gt;", _xlfn.CONCAT(_xlfn.XLOOKUP(B67,'Statement of activities labels'!$B:$B,'Statement of activities labels'!$C:$C),",",_xlfn.XLOOKUP(B67,'Statement of activities labels'!$B:$B,'Statement of activities labels'!$D:$D), ",",_xlfn.XLOOKUP(B67,'Statement of activities labels'!$B:$B,'Statement of activities labels'!$E:$E)))</f>
        <v>Choose from drop-down --&gt;</v>
      </c>
      <c r="B67" s="18"/>
      <c r="C67" s="19"/>
      <c r="D67" s="20"/>
      <c r="E67" s="20"/>
      <c r="F67" s="20"/>
      <c r="G67" s="20"/>
      <c r="H67" s="20"/>
      <c r="I67" s="17" t="str">
        <f t="shared" si="15"/>
        <v/>
      </c>
      <c r="J67" s="20"/>
    </row>
    <row r="68" spans="1:10" s="83" customFormat="1" ht="15">
      <c r="A68" s="8" t="str">
        <f>IF(B68="", "Choose from drop-down --&gt;", _xlfn.CONCAT(_xlfn.XLOOKUP(B68,'Statement of activities labels'!$B:$B,'Statement of activities labels'!$C:$C),",",_xlfn.XLOOKUP(B68,'Statement of activities labels'!$B:$B,'Statement of activities labels'!$D:$D), ",",_xlfn.XLOOKUP(B68,'Statement of activities labels'!$B:$B,'Statement of activities labels'!$E:$E)))</f>
        <v>Choose from drop-down --&gt;</v>
      </c>
      <c r="B68" s="18"/>
      <c r="C68" s="19"/>
      <c r="D68" s="20"/>
      <c r="E68" s="20"/>
      <c r="F68" s="20"/>
      <c r="G68" s="20"/>
      <c r="H68" s="20"/>
      <c r="I68" s="17" t="str">
        <f t="shared" si="15"/>
        <v/>
      </c>
      <c r="J68" s="20"/>
    </row>
    <row r="69" spans="1:10" s="83" customFormat="1" ht="15">
      <c r="A69" s="8" t="str">
        <f>IF(B69="", "Choose from drop-down --&gt;", _xlfn.CONCAT(_xlfn.XLOOKUP(B69,'Statement of activities labels'!$B:$B,'Statement of activities labels'!$C:$C),",",_xlfn.XLOOKUP(B69,'Statement of activities labels'!$B:$B,'Statement of activities labels'!$D:$D), ",",_xlfn.XLOOKUP(B69,'Statement of activities labels'!$B:$B,'Statement of activities labels'!$E:$E)))</f>
        <v>Choose from drop-down --&gt;</v>
      </c>
      <c r="B69" s="18"/>
      <c r="C69" s="19"/>
      <c r="D69" s="20"/>
      <c r="E69" s="20"/>
      <c r="F69" s="20"/>
      <c r="G69" s="20"/>
      <c r="H69" s="20"/>
      <c r="I69" s="17" t="str">
        <f t="shared" si="15"/>
        <v/>
      </c>
      <c r="J69" s="20"/>
    </row>
    <row r="70" spans="1:10" s="83" customFormat="1" ht="15">
      <c r="A70" s="8" t="s">
        <v>1132</v>
      </c>
      <c r="B70" s="84" t="s">
        <v>1142</v>
      </c>
      <c r="C70" s="17">
        <f>IF($C$6="","",SUM(C63:C69))</f>
        <v>0</v>
      </c>
      <c r="D70" s="17">
        <f>IF($C$6="","",SUM(D63:D69))</f>
        <v>0</v>
      </c>
      <c r="E70" s="17">
        <f>IF($C$6="","",SUM(E63:E69))</f>
        <v>0</v>
      </c>
      <c r="F70" s="17">
        <f>IF($C$6="","",SUM(F63:F69))</f>
        <v>0</v>
      </c>
      <c r="G70" s="17">
        <f>IF($C$6="","",SUM(G63:G69))</f>
        <v>0</v>
      </c>
      <c r="H70" s="17">
        <f>IF(H$6="","",SUM(H63:H69))</f>
        <v>0</v>
      </c>
      <c r="I70" s="17">
        <f>IF(I$6="","",SUM(I63:I69))</f>
        <v>0</v>
      </c>
      <c r="J70" s="17">
        <f>IF($J$6="","",SUM(J63:J69))</f>
        <v>0</v>
      </c>
    </row>
    <row r="71" spans="1:10" s="83" customFormat="1" ht="15">
      <c r="A71" s="8" t="s">
        <v>1132</v>
      </c>
      <c r="B71" s="10" t="s">
        <v>1141</v>
      </c>
      <c r="C71" s="25" t="str">
        <f>IF(C29="","",SUM(C64:C70))</f>
        <v/>
      </c>
      <c r="D71" s="25" t="str">
        <f>IF(D29="","",SUM(D64:D70))</f>
        <v/>
      </c>
      <c r="E71" s="25" t="str">
        <f>IF(E29="","",SUM(E64:E70))</f>
        <v/>
      </c>
      <c r="F71" s="25" t="str">
        <f>IF(F29="","",SUM(F64:F70))</f>
        <v/>
      </c>
      <c r="G71" s="25" t="str">
        <f>IF(G29="","",SUM(G64:G70))</f>
        <v/>
      </c>
      <c r="H71" s="25" t="str">
        <f>IF(H29="","",SUM(H64:H70))</f>
        <v/>
      </c>
      <c r="I71" s="25" t="str">
        <f>IF(I29="","",SUM(I64:I70))</f>
        <v/>
      </c>
      <c r="J71" s="25" t="str">
        <f>IF(J29="","",SUM(J64:J70))</f>
        <v/>
      </c>
    </row>
    <row r="72" spans="1:10" s="83" customFormat="1"/>
    <row r="73" spans="1:10" ht="15">
      <c r="A73" s="7"/>
      <c r="B73" s="13" t="s">
        <v>47</v>
      </c>
      <c r="C73" s="13"/>
      <c r="D73" s="13"/>
      <c r="E73" s="13"/>
      <c r="F73" s="13"/>
      <c r="G73" s="13"/>
      <c r="H73" s="13"/>
      <c r="I73" s="13"/>
      <c r="J73" s="13"/>
    </row>
    <row r="74" spans="1:10" ht="15">
      <c r="A74" s="8" t="s">
        <v>1137</v>
      </c>
      <c r="B74" s="10" t="s">
        <v>1134</v>
      </c>
      <c r="C74" s="19"/>
      <c r="D74" s="20"/>
      <c r="E74" s="20"/>
      <c r="F74" s="20"/>
      <c r="G74" s="20"/>
      <c r="H74" s="20"/>
      <c r="I74" s="17"/>
      <c r="J74" s="20"/>
    </row>
    <row r="75" spans="1:10" ht="15">
      <c r="A75" s="8" t="s">
        <v>1138</v>
      </c>
      <c r="B75" s="10" t="s">
        <v>1135</v>
      </c>
      <c r="C75" s="19"/>
      <c r="D75" s="20"/>
      <c r="E75" s="20"/>
      <c r="F75" s="20"/>
      <c r="G75" s="20"/>
      <c r="H75" s="20"/>
      <c r="I75" s="17" t="str">
        <f t="shared" ref="I75:I76" si="16">IF(OR($E$6="", F75=""),"",SUM(G75:H75))</f>
        <v/>
      </c>
      <c r="J75" s="20"/>
    </row>
    <row r="76" spans="1:10" ht="15">
      <c r="A76" s="8" t="s">
        <v>51</v>
      </c>
      <c r="B76" s="10" t="s">
        <v>1136</v>
      </c>
      <c r="C76" s="19"/>
      <c r="D76" s="20"/>
      <c r="E76" s="20"/>
      <c r="F76" s="20"/>
      <c r="G76" s="20"/>
      <c r="H76" s="20"/>
      <c r="I76" s="17" t="str">
        <f t="shared" si="16"/>
        <v/>
      </c>
      <c r="J76" s="20"/>
    </row>
    <row r="77" spans="1:10" ht="15">
      <c r="I77" s="79"/>
    </row>
    <row r="78" spans="1:10" ht="15">
      <c r="I78" s="81"/>
    </row>
    <row r="79" spans="1:10" ht="15">
      <c r="I79" s="81"/>
    </row>
    <row r="80" spans="1:10" ht="15">
      <c r="I80" s="81"/>
    </row>
    <row r="81" spans="9:9" ht="15">
      <c r="I81" s="81"/>
    </row>
    <row r="82" spans="9:9" ht="15">
      <c r="I82" s="81"/>
    </row>
    <row r="83" spans="9:9" ht="15">
      <c r="I83" s="81"/>
    </row>
    <row r="84" spans="9:9" ht="15">
      <c r="I84" s="81"/>
    </row>
    <row r="85" spans="9:9" ht="15">
      <c r="I85" s="81"/>
    </row>
    <row r="86" spans="9:9" ht="15">
      <c r="I86" s="81"/>
    </row>
    <row r="87" spans="9:9" ht="15">
      <c r="I87" s="81"/>
    </row>
    <row r="88" spans="9:9" ht="14">
      <c r="I88" s="82"/>
    </row>
    <row r="89" spans="9:9" ht="15">
      <c r="I89" s="79"/>
    </row>
    <row r="90" spans="9:9" ht="15">
      <c r="I90" s="81"/>
    </row>
    <row r="91" spans="9:9" ht="15">
      <c r="I91" s="81"/>
    </row>
    <row r="92" spans="9:9" ht="15">
      <c r="I92" s="81"/>
    </row>
    <row r="93" spans="9:9" ht="15">
      <c r="I93" s="81"/>
    </row>
    <row r="94" spans="9:9" ht="15">
      <c r="I94" s="81"/>
    </row>
    <row r="95" spans="9:9" ht="15">
      <c r="I95" s="81"/>
    </row>
    <row r="96" spans="9:9" ht="15">
      <c r="I96" s="81"/>
    </row>
    <row r="97" spans="9:9" ht="15">
      <c r="I97" s="81"/>
    </row>
    <row r="98" spans="9:9" ht="15">
      <c r="I98" s="81"/>
    </row>
  </sheetData>
  <sheetProtection formatRows="0" insertRows="0" deleteRows="0"/>
  <conditionalFormatting sqref="C23 C37 C50 D52:F52 I52:J52 I54:I62 D73:H76 J73:J76 I65:I69 I73:I98">
    <cfRule type="expression" dxfId="40" priority="40" stopIfTrue="1">
      <formula>C$6=""</formula>
    </cfRule>
  </conditionalFormatting>
  <conditionalFormatting sqref="D7:G37 D39:G51 D6:F6 D52:F52 I52:J52 D53:G53">
    <cfRule type="expression" dxfId="39" priority="37" stopIfTrue="1">
      <formula>D$6=""</formula>
    </cfRule>
  </conditionalFormatting>
  <conditionalFormatting sqref="H6:J6">
    <cfRule type="expression" dxfId="38" priority="36" stopIfTrue="1">
      <formula>H$6=""</formula>
    </cfRule>
  </conditionalFormatting>
  <conditionalFormatting sqref="H5 H7:H37 H39:H50">
    <cfRule type="expression" dxfId="37" priority="35" stopIfTrue="1">
      <formula>H$6=""</formula>
    </cfRule>
  </conditionalFormatting>
  <conditionalFormatting sqref="J5 J7:J50 H38:I38">
    <cfRule type="expression" dxfId="36" priority="34" stopIfTrue="1">
      <formula>H$6=""</formula>
    </cfRule>
  </conditionalFormatting>
  <conditionalFormatting sqref="I5 I7:I37 I39:I51">
    <cfRule type="expression" dxfId="35" priority="30" stopIfTrue="1">
      <formula>I$6=""</formula>
    </cfRule>
  </conditionalFormatting>
  <conditionalFormatting sqref="D54:G62">
    <cfRule type="expression" dxfId="34" priority="28" stopIfTrue="1">
      <formula>D$6=""</formula>
    </cfRule>
  </conditionalFormatting>
  <conditionalFormatting sqref="H52:H62">
    <cfRule type="expression" dxfId="33" priority="27" stopIfTrue="1">
      <formula>H$6=""</formula>
    </cfRule>
  </conditionalFormatting>
  <conditionalFormatting sqref="J54:J62">
    <cfRule type="expression" dxfId="32" priority="26" stopIfTrue="1">
      <formula>J$6=""</formula>
    </cfRule>
  </conditionalFormatting>
  <conditionalFormatting sqref="C63:J63">
    <cfRule type="expression" dxfId="31" priority="25" stopIfTrue="1">
      <formula>C$6=""</formula>
    </cfRule>
  </conditionalFormatting>
  <conditionalFormatting sqref="H53">
    <cfRule type="expression" dxfId="30" priority="16" stopIfTrue="1">
      <formula>H$6=""</formula>
    </cfRule>
  </conditionalFormatting>
  <conditionalFormatting sqref="J53">
    <cfRule type="expression" dxfId="29" priority="15" stopIfTrue="1">
      <formula>J$6=""</formula>
    </cfRule>
  </conditionalFormatting>
  <conditionalFormatting sqref="I53">
    <cfRule type="expression" dxfId="28" priority="14" stopIfTrue="1">
      <formula>I$6=""</formula>
    </cfRule>
  </conditionalFormatting>
  <conditionalFormatting sqref="D64:G64">
    <cfRule type="expression" dxfId="27" priority="13" stopIfTrue="1">
      <formula>D$6=""</formula>
    </cfRule>
  </conditionalFormatting>
  <conditionalFormatting sqref="D65:G69">
    <cfRule type="expression" dxfId="26" priority="12" stopIfTrue="1">
      <formula>D$6=""</formula>
    </cfRule>
  </conditionalFormatting>
  <conditionalFormatting sqref="H65:H69">
    <cfRule type="expression" dxfId="25" priority="11" stopIfTrue="1">
      <formula>H$6=""</formula>
    </cfRule>
  </conditionalFormatting>
  <conditionalFormatting sqref="J65:J69">
    <cfRule type="expression" dxfId="24" priority="10" stopIfTrue="1">
      <formula>J$6=""</formula>
    </cfRule>
  </conditionalFormatting>
  <conditionalFormatting sqref="H64">
    <cfRule type="expression" dxfId="23" priority="9" stopIfTrue="1">
      <formula>H$6=""</formula>
    </cfRule>
  </conditionalFormatting>
  <conditionalFormatting sqref="J64">
    <cfRule type="expression" dxfId="22" priority="8" stopIfTrue="1">
      <formula>J$6=""</formula>
    </cfRule>
  </conditionalFormatting>
  <conditionalFormatting sqref="I64">
    <cfRule type="expression" dxfId="21" priority="7" stopIfTrue="1">
      <formula>I$6=""</formula>
    </cfRule>
  </conditionalFormatting>
  <conditionalFormatting sqref="C70:J70">
    <cfRule type="expression" dxfId="20" priority="6" stopIfTrue="1">
      <formula>C$6=""</formula>
    </cfRule>
  </conditionalFormatting>
  <conditionalFormatting sqref="C71">
    <cfRule type="expression" dxfId="19" priority="5" stopIfTrue="1">
      <formula>C$6=""</formula>
    </cfRule>
  </conditionalFormatting>
  <conditionalFormatting sqref="D71:G71">
    <cfRule type="expression" dxfId="18" priority="4" stopIfTrue="1">
      <formula>D$6=""</formula>
    </cfRule>
  </conditionalFormatting>
  <conditionalFormatting sqref="H71">
    <cfRule type="expression" dxfId="17" priority="3" stopIfTrue="1">
      <formula>H$6=""</formula>
    </cfRule>
  </conditionalFormatting>
  <conditionalFormatting sqref="J71">
    <cfRule type="expression" dxfId="16" priority="2" stopIfTrue="1">
      <formula>J$6=""</formula>
    </cfRule>
  </conditionalFormatting>
  <conditionalFormatting sqref="I71">
    <cfRule type="expression" dxfId="15" priority="1" stopIfTrue="1">
      <formula>I$6=""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140" zoomScaleNormal="14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106" t="s">
        <v>1741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74" t="s">
        <v>12</v>
      </c>
      <c r="C25" s="75"/>
      <c r="D25" s="75"/>
      <c r="E25" s="76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2024-03-19T19:33:23Z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