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D1F55631-3268-B742-933A-242379D4950A}" xr6:coauthVersionLast="47" xr6:coauthVersionMax="47" xr10:uidLastSave="{00000000-0000-0000-0000-000000000000}"/>
  <bookViews>
    <workbookView xWindow="0" yWindow="740" windowWidth="29400" windowHeight="17280" tabRatio="834" activeTab="6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9" l="1"/>
  <c r="A92" i="9"/>
  <c r="A81" i="9"/>
  <c r="A68" i="9"/>
  <c r="A56" i="9"/>
  <c r="A9" i="9"/>
  <c r="A67" i="29"/>
  <c r="A66" i="29"/>
  <c r="A64" i="29"/>
  <c r="A63" i="29"/>
  <c r="A61" i="29"/>
  <c r="A60" i="29"/>
  <c r="A44" i="29"/>
  <c r="A56" i="27" l="1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A73" i="22"/>
  <c r="A74" i="22"/>
  <c r="A75" i="22"/>
  <c r="A76" i="22"/>
  <c r="A77" i="22"/>
  <c r="A78" i="22"/>
  <c r="A79" i="22"/>
  <c r="A80" i="22"/>
  <c r="A72" i="22"/>
  <c r="A57" i="22"/>
  <c r="A58" i="22"/>
  <c r="A59" i="22"/>
  <c r="A60" i="22"/>
  <c r="A61" i="22"/>
  <c r="A62" i="22"/>
  <c r="A63" i="22"/>
  <c r="A64" i="22"/>
  <c r="A65" i="22"/>
  <c r="A66" i="22"/>
  <c r="A67" i="22"/>
  <c r="A56" i="22"/>
  <c r="A67" i="9"/>
  <c r="A44" i="22"/>
  <c r="A45" i="22"/>
  <c r="A46" i="22"/>
  <c r="A47" i="22"/>
  <c r="A48" i="22"/>
  <c r="A49" i="22"/>
  <c r="A50" i="22"/>
  <c r="A51" i="22"/>
  <c r="A52" i="22"/>
  <c r="A53" i="22"/>
  <c r="A43" i="22"/>
  <c r="A54" i="9"/>
  <c r="A27" i="22"/>
  <c r="A28" i="22"/>
  <c r="A29" i="22"/>
  <c r="A30" i="22"/>
  <c r="A31" i="22"/>
  <c r="A32" i="22"/>
  <c r="A33" i="22"/>
  <c r="A34" i="22"/>
  <c r="A35" i="22"/>
  <c r="A36" i="22"/>
  <c r="A37" i="22"/>
  <c r="A26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10" i="22"/>
  <c r="A94" i="9"/>
  <c r="A93" i="9"/>
  <c r="A95" i="9"/>
  <c r="A82" i="9"/>
  <c r="A83" i="9"/>
  <c r="A80" i="9"/>
  <c r="A69" i="9"/>
  <c r="A70" i="9"/>
  <c r="A42" i="9"/>
  <c r="A43" i="9"/>
  <c r="A44" i="9"/>
  <c r="A45" i="9"/>
  <c r="A26" i="9"/>
  <c r="A27" i="9"/>
  <c r="A28" i="9"/>
  <c r="A29" i="9"/>
  <c r="A30" i="9"/>
  <c r="A31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27" i="15"/>
  <c r="A28" i="15"/>
  <c r="A29" i="15"/>
  <c r="A30" i="15"/>
  <c r="A31" i="15"/>
  <c r="A32" i="15"/>
  <c r="A33" i="15"/>
  <c r="A34" i="15"/>
  <c r="A26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9" i="15"/>
  <c r="A36" i="29"/>
  <c r="A37" i="29"/>
  <c r="A38" i="29"/>
  <c r="A39" i="29"/>
  <c r="A40" i="29"/>
  <c r="A41" i="29"/>
  <c r="A42" i="29"/>
  <c r="A43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A49" i="29"/>
  <c r="A50" i="29"/>
  <c r="A51" i="29"/>
  <c r="A52" i="29"/>
  <c r="A53" i="29"/>
  <c r="A54" i="29"/>
  <c r="A55" i="29"/>
  <c r="A56" i="29"/>
  <c r="A57" i="29"/>
  <c r="A58" i="29"/>
  <c r="A48" i="29"/>
  <c r="A42" i="19"/>
  <c r="A43" i="19"/>
  <c r="A44" i="19"/>
  <c r="A45" i="19"/>
  <c r="A46" i="19"/>
  <c r="A47" i="19"/>
  <c r="A48" i="19"/>
  <c r="A49" i="19"/>
  <c r="A41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17" i="19"/>
  <c r="A18" i="19"/>
  <c r="A19" i="19"/>
  <c r="A20" i="19"/>
  <c r="A21" i="19"/>
  <c r="A22" i="19"/>
  <c r="A10" i="19"/>
  <c r="A11" i="19"/>
  <c r="A12" i="19"/>
  <c r="A13" i="19"/>
  <c r="A14" i="19"/>
  <c r="A15" i="19"/>
  <c r="A16" i="19"/>
  <c r="A9" i="19"/>
  <c r="A55" i="19"/>
  <c r="A56" i="19"/>
  <c r="A57" i="19"/>
  <c r="A58" i="19"/>
  <c r="A59" i="19"/>
  <c r="A60" i="19"/>
  <c r="A61" i="19"/>
  <c r="A62" i="19"/>
  <c r="A63" i="19"/>
  <c r="A54" i="19"/>
  <c r="A67" i="19"/>
  <c r="A68" i="19"/>
  <c r="A69" i="19"/>
  <c r="A70" i="19"/>
  <c r="A66" i="19"/>
  <c r="A55" i="9"/>
  <c r="A57" i="9"/>
  <c r="A58" i="9"/>
  <c r="A59" i="9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F23" i="9"/>
  <c r="F60" i="15"/>
  <c r="G60" i="15"/>
  <c r="I60" i="15"/>
  <c r="J59" i="24" l="1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I68" i="29"/>
  <c r="H68" i="29"/>
  <c r="G68" i="29"/>
  <c r="F68" i="29"/>
  <c r="E68" i="29"/>
  <c r="D68" i="29"/>
  <c r="C68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H69" i="29" l="1"/>
  <c r="I69" i="29"/>
  <c r="G69" i="29"/>
  <c r="J36" i="22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9" i="29"/>
  <c r="D69" i="29"/>
  <c r="E69" i="29"/>
  <c r="J32" i="29"/>
  <c r="J19" i="29"/>
  <c r="J68" i="29"/>
  <c r="J45" i="29"/>
  <c r="J56" i="24"/>
  <c r="J64" i="27"/>
  <c r="J38" i="27"/>
  <c r="J23" i="27"/>
  <c r="J65" i="27" l="1"/>
  <c r="J69" i="27" s="1"/>
  <c r="B6" i="30"/>
  <c r="J69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I81" i="22"/>
  <c r="H81" i="22"/>
  <c r="G81" i="22"/>
  <c r="F81" i="22"/>
  <c r="E81" i="22"/>
  <c r="D81" i="22"/>
  <c r="C81" i="22"/>
  <c r="I69" i="22"/>
  <c r="H69" i="22"/>
  <c r="G69" i="22"/>
  <c r="F69" i="22"/>
  <c r="I68" i="22"/>
  <c r="H68" i="22"/>
  <c r="G68" i="22"/>
  <c r="F68" i="22"/>
  <c r="E68" i="22"/>
  <c r="D68" i="22"/>
  <c r="C68" i="22"/>
  <c r="I54" i="22"/>
  <c r="H54" i="22"/>
  <c r="G54" i="22"/>
  <c r="F54" i="22"/>
  <c r="E54" i="22"/>
  <c r="E69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F77" i="9"/>
  <c r="D6" i="9"/>
  <c r="D69" i="22" l="1"/>
  <c r="C69" i="22"/>
  <c r="C39" i="22"/>
  <c r="D66" i="24"/>
  <c r="J53" i="24"/>
  <c r="J81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3" i="22"/>
  <c r="J77" i="22"/>
  <c r="J45" i="22"/>
  <c r="J54" i="22"/>
  <c r="J74" i="22"/>
  <c r="J11" i="22"/>
  <c r="J15" i="22"/>
  <c r="J19" i="22"/>
  <c r="J23" i="22"/>
  <c r="J29" i="22"/>
  <c r="J46" i="22"/>
  <c r="J68" i="22"/>
  <c r="J69" i="22"/>
  <c r="J75" i="22"/>
  <c r="J79" i="22"/>
  <c r="J14" i="22"/>
  <c r="J18" i="22"/>
  <c r="J28" i="22"/>
  <c r="J10" i="22"/>
  <c r="J22" i="22"/>
  <c r="J59" i="22"/>
  <c r="J78" i="22"/>
  <c r="J12" i="22"/>
  <c r="J16" i="22"/>
  <c r="J20" i="22"/>
  <c r="J26" i="22"/>
  <c r="J30" i="22"/>
  <c r="J43" i="22"/>
  <c r="J47" i="22"/>
  <c r="J57" i="22"/>
  <c r="J72" i="22"/>
  <c r="J76" i="22"/>
  <c r="J80" i="22"/>
  <c r="G41" i="19"/>
  <c r="G42" i="19"/>
  <c r="G43" i="19"/>
  <c r="G44" i="19"/>
  <c r="G45" i="19"/>
  <c r="G46" i="19"/>
  <c r="G47" i="19"/>
  <c r="G48" i="19"/>
  <c r="G49" i="19"/>
  <c r="G50" i="19" l="1"/>
  <c r="J38" i="22"/>
  <c r="J38" i="24"/>
  <c r="J23" i="24"/>
  <c r="J24" i="22"/>
  <c r="B1" i="19"/>
  <c r="B1" i="9"/>
  <c r="H6" i="19"/>
  <c r="I6" i="19"/>
  <c r="J6" i="19"/>
  <c r="J42" i="19" s="1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G75" i="19" s="1"/>
  <c r="G77" i="19" s="1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31" i="9"/>
  <c r="E19" i="9"/>
  <c r="E81" i="9"/>
  <c r="E37" i="9" l="1"/>
  <c r="I50" i="19"/>
  <c r="E23" i="9"/>
  <c r="E38" i="9" s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l="1"/>
  <c r="H38" i="19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6" i="9" l="1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63" i="9" l="1"/>
  <c r="A100" i="9"/>
  <c r="A99" i="9"/>
  <c r="A88" i="9"/>
  <c r="A75" i="9"/>
  <c r="A64" i="9"/>
  <c r="A62" i="9"/>
  <c r="A49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<sst xmlns="http://schemas.openxmlformats.org/spreadsheetml/2006/main" count="5367" uniqueCount="3636">
  <si>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</si>
  <si>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</si>
  <si>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</si>
  <si>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</si>
  <si>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</si>
  <si>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</si>
  <si>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</si>
  <si>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</si>
  <si>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</si>
  <si>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</si>
  <si>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</si>
  <si>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</si>
  <si>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</si>
  <si>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</si>
  <si>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</si>
  <si>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</si>
  <si>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</si>
  <si>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</si>
  <si>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</si>
  <si>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</si>
  <si>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</si>
  <si>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</si>
  <si>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</si>
  <si>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</si>
  <si>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</si>
  <si>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</si>
  <si>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</si>
  <si>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</si>
  <si>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</si>
  <si>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</si>
  <si>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</si>
  <si>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</si>
  <si>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</si>
  <si>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</si>
  <si>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</si>
  <si>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</si>
  <si>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</si>
  <si>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</si>
  <si>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</si>
  <si>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</si>
  <si>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</si>
  <si>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</si>
  <si>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</si>
  <si>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</si>
  <si>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</si>
  <si>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</si>
  <si>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</si>
  <si>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</si>
  <si>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</si>
  <si>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</si>
  <si>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</si>
  <si>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</si>
  <si>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</si>
  <si>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</si>
  <si>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</si>
  <si>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</si>
  <si>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</si>
  <si>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</si>
  <si>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</si>
  <si>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</si>
  <si>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</si>
  <si>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</si>
  <si>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</si>
  <si>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</si>
  <si>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</si>
  <si>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</si>
  <si>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</si>
  <si>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</si>
  <si>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</si>
  <si>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</si>
  <si>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</si>
  <si>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</si>
  <si>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</si>
  <si>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</si>
  <si>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</si>
  <si>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</si>
  <si>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</si>
  <si>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</si>
  <si>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</si>
  <si>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</si>
  <si>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</si>
  <si>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</si>
  <si>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</si>
  <si>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</si>
  <si>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</si>
  <si>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</si>
  <si>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</si>
  <si>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</si>
  <si>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</si>
  <si>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</si>
  <si>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</si>
  <si>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</si>
  <si>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</si>
  <si>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</si>
  <si>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</si>
  <si>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</si>
  <si>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</si>
  <si>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</si>
  <si>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</si>
  <si>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</si>
  <si>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</si>
  <si>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</si>
  <si>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</si>
  <si>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</si>
  <si>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</si>
  <si>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</si>
  <si>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</si>
  <si>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</si>
  <si>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</si>
  <si>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</si>
  <si>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</si>
  <si>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</si>
  <si>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</si>
  <si>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</si>
  <si>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</si>
  <si>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</si>
  <si>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</si>
  <si>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</si>
  <si>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</si>
  <si>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</si>
  <si>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</si>
  <si>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</si>
  <si>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</si>
  <si>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</si>
  <si>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</si>
  <si>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</si>
  <si>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</si>
  <si>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</si>
  <si>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</si>
  <si>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</si>
  <si>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</si>
  <si>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</si>
  <si>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</si>
  <si>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</si>
  <si>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</si>
  <si>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</si>
  <si>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</si>
  <si>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</si>
  <si>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</si>
  <si>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</si>
  <si>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</si>
  <si>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</si>
  <si>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</si>
  <si>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</si>
  <si>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</si>
  <si>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</si>
  <si>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</si>
  <si>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</si>
  <si>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</si>
  <si>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</si>
  <si>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</si>
  <si>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</si>
  <si>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</si>
  <si>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</si>
  <si>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</si>
  <si>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</si>
  <si>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</si>
  <si>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</si>
  <si>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</si>
  <si>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</si>
  <si>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</si>
  <si>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</si>
  <si>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</si>
  <si>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</si>
  <si>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</si>
  <si>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</si>
  <si>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</si>
  <si>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</si>
  <si>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</si>
  <si>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</si>
  <si>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</si>
  <si>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</si>
  <si>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</si>
  <si>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</si>
  <si>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</si>
  <si>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</si>
  <si>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</si>
  <si>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</si>
  <si>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</si>
  <si>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</si>
  <si>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</si>
  <si>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</si>
  <si>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</si>
  <si>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</si>
  <si>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</si>
  <si>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</si>
  <si>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</si>
  <si>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</si>
  <si>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</si>
  <si>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</si>
  <si>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</si>
  <si>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</si>
  <si>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</si>
  <si>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</si>
  <si>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</si>
  <si>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</si>
  <si>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</si>
  <si>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</si>
  <si>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</si>
  <si>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</si>
  <si>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</si>
  <si>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</si>
  <si>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</si>
  <si>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</si>
  <si>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</si>
  <si>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</si>
  <si>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</si>
  <si>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</si>
  <si>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</si>
  <si>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</si>
  <si>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</si>
  <si>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</si>
  <si>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</si>
  <si>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</si>
  <si>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</si>
  <si>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</si>
  <si>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</si>
  <si>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</si>
  <si>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</si>
  <si>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</si>
  <si>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</si>
  <si>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</si>
  <si>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</si>
  <si>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</si>
  <si>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</si>
  <si>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</si>
  <si>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</si>
  <si>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</si>
  <si>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</si>
  <si>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</si>
  <si>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</si>
  <si>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</si>
  <si>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</si>
  <si>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</si>
  <si>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</si>
  <si>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</si>
  <si>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</si>
  <si>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</si>
  <si>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</si>
  <si>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</si>
  <si>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</si>
  <si>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</si>
  <si>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</si>
  <si>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</si>
  <si>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</si>
  <si>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</si>
  <si>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</si>
  <si>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</si>
  <si>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</si>
  <si>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</si>
  <si>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</si>
  <si>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</si>
  <si>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</si>
  <si>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</si>
  <si>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</si>
  <si>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</si>
  <si>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</si>
  <si>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</si>
  <si>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</si>
  <si>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</si>
  <si>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</si>
  <si>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</si>
  <si>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</si>
  <si>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</si>
  <si>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</si>
  <si>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</si>
  <si>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</si>
  <si>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</si>
  <si>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</si>
  <si>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</si>
  <si>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</si>
  <si>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</si>
  <si>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</si>
  <si>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</si>
  <si>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</si>
  <si>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</si>
  <si>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</si>
  <si>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</si>
  <si>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</si>
  <si>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</si>
  <si>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</si>
  <si>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</si>
  <si>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</si>
  <si>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</si>
  <si>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</si>
  <si>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</si>
  <si>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</si>
  <si>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</si>
  <si>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</si>
  <si>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</si>
  <si>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</si>
  <si>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</si>
  <si>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</si>
  <si>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</si>
  <si>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</si>
  <si>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</si>
  <si>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</si>
  <si>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</si>
  <si>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</si>
  <si>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</si>
  <si>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</si>
  <si>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</si>
  <si>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</si>
  <si>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</si>
  <si>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</si>
  <si>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</si>
  <si>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</si>
  <si>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</si>
  <si>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</si>
  <si>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</si>
  <si>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</si>
  <si>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</si>
  <si>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</si>
  <si>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</si>
  <si>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</si>
  <si>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</si>
  <si>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</si>
  <si>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</si>
  <si>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</si>
  <si>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</si>
  <si>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</si>
  <si>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</si>
  <si>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</si>
  <si>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</si>
  <si>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</si>
  <si>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</si>
  <si>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</si>
  <si>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</si>
  <si>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</si>
  <si>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</si>
  <si>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</si>
  <si>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</si>
  <si>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</si>
  <si>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</si>
  <si>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</si>
  <si>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</si>
  <si>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</si>
  <si>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</si>
  <si>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</si>
  <si>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</si>
  <si>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</si>
  <si>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</si>
  <si>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</si>
  <si>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</si>
  <si>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</si>
  <si>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</si>
  <si>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</si>
  <si>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</si>
  <si>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</si>
  <si>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</si>
  <si>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</si>
  <si>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</si>
  <si>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</si>
  <si>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</si>
  <si>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</si>
  <si>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</si>
  <si>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</si>
  <si>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</si>
  <si>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</si>
  <si>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</si>
  <si>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</si>
  <si>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</si>
  <si>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</si>
  <si>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</si>
  <si>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</si>
  <si>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</si>
  <si>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</si>
  <si>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</si>
  <si>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</si>
  <si>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</si>
  <si>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</si>
  <si>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</si>
  <si>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</si>
  <si>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</si>
  <si>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</si>
  <si>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</si>
  <si>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</si>
  <si>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</si>
  <si>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</si>
  <si>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</si>
  <si>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</si>
  <si>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</si>
  <si>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</si>
  <si>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</si>
  <si>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</si>
  <si>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</si>
  <si>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</si>
  <si>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</si>
  <si>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</si>
  <si>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</si>
  <si>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</si>
  <si>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</si>
  <si>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</si>
  <si>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</si>
  <si>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</si>
  <si>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</si>
  <si>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</si>
  <si>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</si>
  <si>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</si>
  <si>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</si>
  <si>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</si>
  <si>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</si>
  <si>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</si>
  <si>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</si>
  <si>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</si>
  <si>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</si>
  <si>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</si>
  <si>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</si>
  <si>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</si>
  <si>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</si>
  <si>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</si>
  <si>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</si>
  <si>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</si>
  <si>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</si>
  <si>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</si>
  <si>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</si>
  <si>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</si>
  <si>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</si>
  <si>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</si>
  <si>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</si>
  <si>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</si>
  <si>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</si>
  <si>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</si>
  <si>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</si>
  <si>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</si>
  <si>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</si>
  <si>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</si>
  <si>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</si>
  <si>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</si>
  <si>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</si>
  <si>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</si>
  <si>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</si>
  <si>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</si>
  <si>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</si>
  <si>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</si>
  <si>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</si>
  <si>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</si>
  <si>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</si>
  <si>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</si>
  <si>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</si>
  <si>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</si>
  <si>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</si>
  <si>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</si>
  <si>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</si>
  <si>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</si>
  <si>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</si>
  <si>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</si>
  <si>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</si>
  <si>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</si>
  <si>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</si>
  <si>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</si>
  <si>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</si>
  <si>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</si>
  <si>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</si>
  <si>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</si>
  <si>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</si>
  <si>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</si>
  <si>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</si>
  <si>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</si>
  <si>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</si>
  <si>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</si>
  <si>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</si>
  <si>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</si>
  <si>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</si>
  <si>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</si>
  <si>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</si>
  <si>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</si>
  <si>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</si>
  <si>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</si>
  <si>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</si>
  <si>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</si>
  <si>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</si>
  <si>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</si>
  <si>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</si>
  <si>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</si>
  <si>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</si>
  <si>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</si>
  <si>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</si>
  <si>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</si>
  <si>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</si>
  <si>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</si>
  <si>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</si>
  <si>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</si>
  <si>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</si>
  <si>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</si>
  <si>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</si>
  <si>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</si>
  <si>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</si>
  <si>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</si>
  <si>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</si>
  <si>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</si>
  <si>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</si>
  <si>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</si>
  <si>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</si>
  <si>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</si>
  <si>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</si>
  <si>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</si>
  <si>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</si>
  <si>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</si>
  <si>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</si>
  <si>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</si>
  <si>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</si>
  <si>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</si>
  <si>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</si>
  <si>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</si>
  <si>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</si>
  <si>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</si>
  <si>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</si>
  <si>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</si>
  <si>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</si>
  <si>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</si>
  <si>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</si>
  <si>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</si>
  <si>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</si>
  <si>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</si>
  <si>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</si>
  <si>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</si>
  <si>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</si>
  <si>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</si>
  <si>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</si>
  <si>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</si>
  <si>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</si>
  <si>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</si>
  <si>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</si>
  <si>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</si>
  <si>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</si>
  <si>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</si>
  <si>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</si>
  <si>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</si>
  <si>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</si>
  <si>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</si>
  <si>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</si>
  <si>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</si>
  <si>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</si>
  <si>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</si>
  <si>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</si>
  <si>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</si>
  <si>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</si>
  <si>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</si>
  <si>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</si>
  <si>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</si>
  <si>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</si>
  <si>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</si>
  <si>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</si>
  <si>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</si>
  <si>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</si>
  <si>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</si>
  <si>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</si>
  <si>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</si>
  <si>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</si>
  <si>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</si>
  <si>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</si>
  <si>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</si>
  <si>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</si>
  <si>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</si>
  <si>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</si>
  <si>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</si>
  <si>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</si>
  <si>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</si>
  <si>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</si>
  <si>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</si>
  <si>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</si>
  <si>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</si>
  <si>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</si>
  <si>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</si>
  <si>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</si>
  <si>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</si>
  <si>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</si>
  <si>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</si>
  <si>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</si>
  <si>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</si>
  <si>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</si>
  <si>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</si>
  <si>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</si>
  <si>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</si>
  <si>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</si>
  <si>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</si>
  <si>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</si>
  <si>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</si>
  <si>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</si>
  <si>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</si>
  <si>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</si>
  <si>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</si>
  <si>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</si>
  <si>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</si>
  <si>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</si>
  <si>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</si>
  <si>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</si>
  <si>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</si>
  <si>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</si>
  <si>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</si>
  <si>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</si>
  <si>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</si>
  <si>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</si>
  <si>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</si>
  <si>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</si>
  <si>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</si>
  <si>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</si>
  <si>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</si>
  <si>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</si>
  <si>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</si>
  <si>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</si>
  <si>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</si>
  <si>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</si>
  <si>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</si>
  <si>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</si>
  <si>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</si>
  <si>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</si>
  <si>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</si>
  <si>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</si>
  <si>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</si>
  <si>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</si>
  <si>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</si>
  <si>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</si>
  <si>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</si>
  <si>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</si>
  <si>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</si>
  <si>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</si>
  <si>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</si>
  <si>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</si>
  <si>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</si>
  <si>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</si>
  <si>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</si>
  <si>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</si>
  <si>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</si>
  <si>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</si>
  <si>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</si>
  <si>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</si>
  <si>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</si>
  <si>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</si>
  <si>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</si>
  <si>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</si>
  <si>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</si>
  <si>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</si>
  <si>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</si>
  <si>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</si>
  <si>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</si>
  <si>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</si>
  <si>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</si>
  <si>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</si>
  <si>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</si>
  <si>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</si>
  <si>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</si>
  <si>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</si>
  <si>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</si>
  <si>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</si>
  <si>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</si>
  <si>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</si>
  <si>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</si>
  <si>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</si>
  <si>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</si>
  <si>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</si>
  <si>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</si>
  <si>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</si>
  <si>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</si>
  <si>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</si>
  <si>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</si>
  <si>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</si>
  <si>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</si>
  <si>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</si>
  <si>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</si>
  <si>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</si>
  <si>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</si>
  <si>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</si>
  <si>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</si>
  <si>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</si>
  <si>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</si>
  <si>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</si>
  <si>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</si>
  <si>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</si>
  <si>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</si>
  <si>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</si>
  <si>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</si>
  <si>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</si>
  <si>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</si>
  <si>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</si>
  <si>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</si>
  <si>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</si>
  <si>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</si>
  <si>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</si>
  <si>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</si>
  <si>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</si>
  <si>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</si>
  <si>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</si>
  <si>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</si>
  <si>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</si>
  <si>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</si>
  <si>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</si>
  <si>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</si>
  <si>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</si>
  <si>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</si>
  <si>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</si>
  <si>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</si>
  <si>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</si>
  <si>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</si>
  <si>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</si>
  <si>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</si>
  <si>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</si>
  <si>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</si>
  <si>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</si>
  <si>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</si>
  <si>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</si>
  <si>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</si>
  <si>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</si>
  <si>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</si>
  <si>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</si>
  <si>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</si>
  <si>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</si>
  <si>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</si>
  <si>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</si>
  <si>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</si>
  <si>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</si>
  <si>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</si>
  <si>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</si>
  <si>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</si>
  <si>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</si>
  <si>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</si>
  <si>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</si>
  <si>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</si>
  <si>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</si>
  <si>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</si>
  <si>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</si>
  <si>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</si>
  <si>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</si>
  <si>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</si>
  <si>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</si>
  <si>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</si>
  <si>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</si>
  <si>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</si>
  <si>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</si>
  <si>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</si>
  <si>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</si>
  <si>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</si>
  <si>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</si>
  <si>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</si>
  <si>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</si>
  <si>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</si>
  <si>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</si>
  <si>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</si>
  <si>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</si>
  <si>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</si>
  <si>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</si>
  <si>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</si>
  <si>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</si>
  <si>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</si>
  <si>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</si>
  <si>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</si>
  <si>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</si>
  <si>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</si>
  <si>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</si>
  <si>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</si>
  <si>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</si>
  <si>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</si>
  <si>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</si>
  <si>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</si>
  <si>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</si>
  <si>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</si>
  <si>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</si>
  <si>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</si>
  <si>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</si>
  <si>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</si>
  <si>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</si>
  <si>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</si>
  <si>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</si>
  <si>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</si>
  <si>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</si>
  <si>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</si>
  <si>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</si>
  <si>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</si>
  <si>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</si>
  <si>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</si>
  <si>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</si>
  <si>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</si>
  <si>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</si>
  <si>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</si>
  <si>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</si>
  <si>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</si>
  <si>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</si>
  <si>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</si>
  <si>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</si>
  <si>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</si>
  <si>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</si>
  <si>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</si>
  <si>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</si>
  <si>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</si>
  <si>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</si>
  <si>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</si>
  <si>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</si>
  <si>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</si>
  <si>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</si>
  <si>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</si>
  <si>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</si>
  <si>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</si>
  <si>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</si>
  <si>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</si>
  <si>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</si>
  <si>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</si>
  <si>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</si>
  <si>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</si>
  <si>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</si>
  <si>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</si>
  <si>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</si>
  <si>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</si>
  <si>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</si>
  <si>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</si>
  <si>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</si>
  <si>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</si>
  <si>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</si>
  <si>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</si>
  <si>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</si>
  <si>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</si>
  <si>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</si>
  <si>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</si>
  <si>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</si>
  <si>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</si>
  <si>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</si>
  <si>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</si>
  <si>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</si>
  <si>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</si>
  <si>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</si>
  <si>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</si>
  <si>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</si>
  <si>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</si>
  <si>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</si>
  <si>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</si>
  <si>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</si>
  <si>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</si>
  <si>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</si>
  <si>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</si>
  <si>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</si>
  <si>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</si>
  <si>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</si>
  <si>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</si>
  <si>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</si>
  <si>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</si>
  <si>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</si>
  <si>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</si>
  <si>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</si>
  <si>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</si>
  <si>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</si>
  <si>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</si>
  <si>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</si>
  <si>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</si>
  <si>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</si>
  <si>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</si>
  <si>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</si>
  <si>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</si>
  <si>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</si>
  <si>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</si>
  <si>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</si>
  <si>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</si>
  <si>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</si>
  <si>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</si>
  <si>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</si>
  <si>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</si>
  <si>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</si>
  <si>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</si>
  <si>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</si>
  <si>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</si>
  <si>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</si>
  <si>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</si>
  <si>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</si>
  <si>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</si>
  <si>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</si>
  <si>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</si>
  <si>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</si>
  <si>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</si>
  <si>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</si>
  <si>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</si>
  <si>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</si>
  <si>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</si>
  <si>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</si>
  <si>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</si>
  <si>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</si>
  <si>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</si>
  <si>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</si>
  <si>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</si>
  <si>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</si>
  <si>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</si>
  <si>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</si>
  <si>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</si>
  <si>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</si>
  <si>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</si>
  <si>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</si>
  <si>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</si>
  <si>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</si>
  <si>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</si>
  <si>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</si>
  <si>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</si>
  <si>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</si>
  <si>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</si>
  <si>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</si>
  <si>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</si>
  <si>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</si>
  <si>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</si>
  <si>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</si>
  <si>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</si>
  <si>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</si>
  <si>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</si>
  <si>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</si>
  <si>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</si>
  <si>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</si>
  <si>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</si>
  <si>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</si>
  <si>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</si>
  <si>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</si>
  <si>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</si>
  <si>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</si>
  <si>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</si>
  <si>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</si>
  <si>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</si>
  <si>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</si>
  <si>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</si>
  <si>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</si>
  <si>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</si>
  <si>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</si>
  <si>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</si>
  <si>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</si>
  <si>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</si>
  <si>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</si>
  <si>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</si>
  <si>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</si>
  <si>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</si>
  <si>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</si>
  <si>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</si>
  <si>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</si>
  <si>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</si>
  <si>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</si>
  <si>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</si>
  <si>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</si>
  <si>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</si>
  <si>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</si>
  <si>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</si>
  <si>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</si>
  <si>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</si>
  <si>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</si>
  <si>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</si>
  <si>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</si>
  <si>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</si>
  <si>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</si>
  <si>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</si>
  <si>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</si>
  <si>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</si>
  <si>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</si>
  <si>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</si>
  <si>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</si>
  <si>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</si>
  <si>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</si>
  <si>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</si>
  <si>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</si>
  <si>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</si>
  <si>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</si>
  <si>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</si>
  <si>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</si>
  <si>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</si>
  <si>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</si>
  <si>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</si>
  <si>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</si>
  <si>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</si>
  <si>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</si>
  <si>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</si>
  <si>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</si>
  <si>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</si>
  <si>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</si>
  <si>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</si>
  <si>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</si>
  <si>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</si>
  <si>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</si>
  <si>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</si>
  <si>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</si>
  <si>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</si>
  <si>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</si>
  <si>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</si>
  <si>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</si>
  <si>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</si>
  <si>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</si>
  <si>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</si>
  <si>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</si>
  <si>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</si>
  <si>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</si>
  <si>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</si>
  <si>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</si>
  <si>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</si>
  <si>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</si>
  <si>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</si>
  <si>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</si>
  <si>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</si>
  <si>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</si>
  <si>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</si>
  <si>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</si>
  <si>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</si>
  <si>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</si>
  <si>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</si>
  <si>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</si>
  <si>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</si>
  <si>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</si>
  <si>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</si>
  <si>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</si>
  <si>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</si>
  <si>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</si>
  <si>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</si>
  <si>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</si>
  <si>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</si>
  <si>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</si>
  <si>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</si>
  <si>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</si>
  <si>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</si>
  <si>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</si>
  <si>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</si>
  <si>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</si>
  <si>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</si>
  <si>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</si>
  <si>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</si>
  <si>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</si>
  <si>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</si>
  <si>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</si>
  <si>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</si>
  <si>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</si>
  <si>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</si>
  <si>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</si>
  <si>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</si>
  <si>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</si>
  <si>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</si>
  <si>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</si>
  <si>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</si>
  <si>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</si>
  <si>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</si>
  <si>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</si>
  <si>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</si>
  <si>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</si>
  <si>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</si>
  <si>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</si>
  <si>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</si>
  <si>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</si>
  <si>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</si>
  <si>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</si>
  <si>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</si>
  <si>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</si>
  <si>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</si>
  <si>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</si>
  <si>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</si>
  <si>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</si>
  <si>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</si>
  <si>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</si>
  <si>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</si>
  <si>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</si>
  <si>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</si>
  <si>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</si>
  <si>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</si>
  <si>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</si>
  <si>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</si>
  <si>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</si>
  <si>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</si>
  <si>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</si>
  <si>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</si>
  <si>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</si>
  <si>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</si>
  <si>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</si>
  <si>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</si>
  <si>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</si>
  <si>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</si>
  <si>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</si>
  <si>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</si>
  <si>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</si>
  <si>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</si>
  <si>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</si>
  <si>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</si>
  <si>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</si>
  <si>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</si>
  <si>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</si>
  <si>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</si>
  <si>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</si>
  <si>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</si>
  <si>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</si>
  <si>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</si>
  <si>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</si>
  <si>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</si>
  <si>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</si>
  <si>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</si>
  <si>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</si>
  <si>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</si>
  <si>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</si>
  <si>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</si>
  <si>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</si>
  <si>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</si>
  <si>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</si>
  <si>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</si>
  <si>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</si>
  <si>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</si>
  <si>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</si>
  <si>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</si>
  <si>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</si>
  <si>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</si>
  <si>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</si>
  <si>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</si>
  <si>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</si>
  <si>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</si>
  <si>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</si>
  <si>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</si>
  <si>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</si>
  <si>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</si>
  <si>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</si>
  <si>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</si>
  <si>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</si>
  <si>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</si>
  <si>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</si>
  <si>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</si>
  <si>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</si>
  <si>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</si>
  <si>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</si>
  <si>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</si>
  <si>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</si>
  <si>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</si>
  <si>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</si>
  <si>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</si>
  <si>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</si>
  <si>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</si>
  <si>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</si>
  <si>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</si>
  <si>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</si>
  <si>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</si>
  <si>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</si>
  <si>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</si>
  <si>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</si>
  <si>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</si>
  <si>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</si>
  <si>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</si>
  <si>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</si>
  <si>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</si>
  <si>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</si>
  <si>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</si>
  <si>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</si>
  <si>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</si>
  <si>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</si>
  <si>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</si>
  <si>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</si>
  <si>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</si>
  <si>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</si>
  <si>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</si>
  <si>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</si>
  <si>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</si>
  <si>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</si>
  <si>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</si>
  <si>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</si>
  <si>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</si>
  <si>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</si>
  <si>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</si>
  <si>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</si>
  <si>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</si>
  <si>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</si>
  <si>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</si>
  <si>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</si>
  <si>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</si>
  <si>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</si>
  <si>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</si>
  <si>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</si>
  <si>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</si>
  <si>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</si>
  <si>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</si>
  <si>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</si>
  <si>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</si>
  <si>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</si>
  <si>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</si>
  <si>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</si>
  <si>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</si>
  <si>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</si>
  <si>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</si>
  <si>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</si>
  <si>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</si>
  <si>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</si>
  <si>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</si>
  <si>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</si>
  <si>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</si>
  <si>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</si>
  <si>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</si>
  <si>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</si>
  <si>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</si>
  <si>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</si>
  <si>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</si>
  <si>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</si>
  <si>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</si>
  <si>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</si>
  <si>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</si>
  <si>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</si>
  <si>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</si>
  <si>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</si>
  <si>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</si>
  <si>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</si>
  <si>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</si>
  <si>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</si>
  <si>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</si>
  <si>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</si>
  <si>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</si>
  <si>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</si>
  <si>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</si>
  <si>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</si>
  <si>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</si>
  <si>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</si>
  <si>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</si>
  <si>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</si>
  <si>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</si>
  <si>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</si>
  <si>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</si>
  <si>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</si>
  <si>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</si>
  <si>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</si>
  <si>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</si>
  <si>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</si>
  <si>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</si>
  <si>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</si>
  <si>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</si>
  <si>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</si>
  <si>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</si>
  <si>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</si>
  <si>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</si>
  <si>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</si>
  <si>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</si>
  <si>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</si>
  <si>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</si>
  <si>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</si>
  <si>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</si>
  <si>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</si>
  <si>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</si>
  <si>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</si>
  <si>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</si>
  <si>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</si>
  <si>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</si>
  <si>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</si>
  <si>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</si>
  <si>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</si>
  <si>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</si>
  <si>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</si>
  <si>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</si>
  <si>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</si>
  <si>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</si>
  <si>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</si>
  <si>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</si>
  <si>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</si>
  <si>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</si>
  <si>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</si>
  <si>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</si>
  <si>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</si>
  <si>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</si>
  <si>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</si>
  <si>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</si>
  <si>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</si>
  <si>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</si>
  <si>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</si>
  <si>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</si>
  <si>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</si>
  <si>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</si>
  <si>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</si>
  <si>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</si>
  <si>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</si>
  <si>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</si>
  <si>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</si>
  <si>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</si>
  <si>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</si>
  <si>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</si>
  <si>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</si>
  <si>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</si>
  <si>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</si>
  <si>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</si>
  <si>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</si>
  <si>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</si>
  <si>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</si>
  <si>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</si>
  <si>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</si>
  <si>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</si>
  <si>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</si>
  <si>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</si>
  <si>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</si>
  <si>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</si>
  <si>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</si>
  <si>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</si>
  <si>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</si>
  <si>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</si>
  <si>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</si>
  <si>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</si>
  <si>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</si>
  <si>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</si>
  <si>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</si>
  <si>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</si>
  <si>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</si>
  <si>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</si>
  <si>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</si>
  <si>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</si>
  <si>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</si>
  <si>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</si>
  <si>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</si>
  <si>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</si>
  <si>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</si>
  <si>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</si>
  <si>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</si>
  <si>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</si>
  <si>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</si>
  <si>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</si>
  <si>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</si>
  <si>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</si>
  <si>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</si>
  <si>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</si>
  <si>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</si>
  <si>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</si>
  <si>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</si>
  <si>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</si>
  <si>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</si>
  <si>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</si>
  <si>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</si>
  <si>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</si>
  <si>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</si>
  <si>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</si>
  <si>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</si>
  <si>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</si>
  <si>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</si>
  <si>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</si>
  <si>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</si>
  <si>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</si>
  <si>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</si>
  <si>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</si>
  <si>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</si>
  <si>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</si>
  <si>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</si>
  <si>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</si>
  <si>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</si>
  <si>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</si>
  <si>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</si>
  <si>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</si>
  <si>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</si>
  <si>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</si>
  <si>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</si>
  <si>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</si>
  <si>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</si>
  <si>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</si>
  <si>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</si>
  <si>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</si>
  <si>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</si>
  <si>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</si>
  <si>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</si>
  <si>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</si>
  <si>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</si>
  <si>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</si>
  <si>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</si>
  <si>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</si>
  <si>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</si>
  <si>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</si>
  <si>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</si>
  <si>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</si>
  <si>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</si>
  <si>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</si>
  <si>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</si>
  <si>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</si>
  <si>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</si>
  <si>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</si>
  <si>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</si>
  <si>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</si>
  <si>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</si>
  <si>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</si>
  <si>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</si>
  <si>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</si>
  <si>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</si>
  <si>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</si>
  <si>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</si>
  <si>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</si>
  <si>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</si>
  <si>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</si>
  <si>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</si>
  <si>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</si>
  <si>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</si>
  <si>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</si>
  <si>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</si>
  <si>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</si>
  <si>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</si>
  <si>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</si>
  <si>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</si>
  <si>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</si>
  <si>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</si>
  <si>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</si>
  <si>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</si>
  <si>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</si>
  <si>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</si>
  <si>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</si>
  <si>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</si>
  <si>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</si>
  <si>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</si>
  <si>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</si>
  <si>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</si>
  <si>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</si>
  <si>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</si>
  <si>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</si>
  <si>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</si>
  <si>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</si>
  <si>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</si>
  <si>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</si>
  <si>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</si>
  <si>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</si>
  <si>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</si>
  <si>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</si>
  <si>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</si>
  <si>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</si>
  <si>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</si>
  <si>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</si>
  <si>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</si>
  <si>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</si>
  <si>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</si>
  <si>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</si>
  <si>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</si>
  <si>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</si>
  <si>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</si>
  <si>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</si>
  <si>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</si>
  <si>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</si>
  <si>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</si>
  <si>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</si>
  <si>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</si>
  <si>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</si>
  <si>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</si>
  <si>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</si>
  <si>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</si>
  <si>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</si>
  <si>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</si>
  <si>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</si>
  <si>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</si>
  <si>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</si>
  <si>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</si>
  <si>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</si>
  <si>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</si>
  <si>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</si>
  <si>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</si>
  <si>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</si>
  <si>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</si>
  <si>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</si>
  <si>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</si>
  <si>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</si>
  <si>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</si>
  <si>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</si>
  <si>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</si>
  <si>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</si>
  <si>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</si>
  <si>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</si>
  <si>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</si>
  <si>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</si>
  <si>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</si>
  <si>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</si>
  <si>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</si>
  <si>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</si>
  <si>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</si>
  <si>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</si>
  <si>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</si>
  <si>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</si>
  <si>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</si>
  <si>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</si>
  <si>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</si>
  <si>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</si>
  <si>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</si>
  <si>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</si>
  <si>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</si>
  <si>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</si>
  <si>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</si>
  <si>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</si>
  <si>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</si>
  <si>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</si>
  <si>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</si>
  <si>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</si>
  <si>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</si>
  <si>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</si>
  <si>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</si>
  <si>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</si>
  <si>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</si>
  <si>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</si>
  <si>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</si>
  <si>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</si>
  <si>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</si>
  <si>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</si>
  <si>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</si>
  <si>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</si>
  <si>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</si>
  <si>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</si>
  <si>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</si>
  <si>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</si>
  <si>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</si>
  <si>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</si>
  <si>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</si>
  <si>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</si>
  <si>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</si>
  <si>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</si>
  <si>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</si>
  <si>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</si>
  <si>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</si>
  <si>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</si>
  <si>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</si>
  <si>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</si>
  <si>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</si>
  <si>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</si>
  <si>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</si>
  <si>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</si>
  <si>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</si>
  <si>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</si>
  <si>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</si>
  <si>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</si>
  <si>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</si>
  <si>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</si>
  <si>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</si>
  <si>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</si>
  <si>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</si>
  <si>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</si>
  <si>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</si>
  <si>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</si>
  <si>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</si>
  <si>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</si>
  <si>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</si>
  <si>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</si>
  <si>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</si>
  <si>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</si>
  <si>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</si>
  <si>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</si>
  <si>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</si>
  <si>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</si>
  <si>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</si>
  <si>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</si>
  <si>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</si>
  <si>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</si>
  <si>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</si>
  <si>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</si>
  <si>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</si>
  <si>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</si>
  <si>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</si>
  <si>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</si>
  <si>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</si>
  <si>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</si>
  <si>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</si>
  <si>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</si>
  <si>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</si>
  <si>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</si>
  <si>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</si>
  <si>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</si>
  <si>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</si>
  <si>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</si>
  <si>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</si>
  <si>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</si>
  <si>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</si>
  <si>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</si>
  <si>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</si>
  <si>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</si>
  <si>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</si>
  <si>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</si>
  <si>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</si>
  <si>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</si>
  <si>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</si>
  <si>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</si>
  <si>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</si>
  <si>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</si>
  <si>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</si>
  <si>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</si>
  <si>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</si>
  <si>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</si>
  <si>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</si>
  <si>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</si>
  <si>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</si>
  <si>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</si>
  <si>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</si>
  <si>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</si>
  <si>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</si>
  <si>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</si>
  <si>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</si>
  <si>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</si>
  <si>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</si>
  <si>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</si>
  <si>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</si>
  <si>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</si>
  <si>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</si>
  <si>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</si>
  <si>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</si>
  <si>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</si>
  <si>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</si>
  <si>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</si>
  <si>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</si>
  <si>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</si>
  <si>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</si>
  <si>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</si>
  <si>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</si>
  <si>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</si>
  <si>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</si>
  <si>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</si>
  <si>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</si>
  <si>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</si>
  <si>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</si>
  <si>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</si>
  <si>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</si>
  <si>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</si>
  <si>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</si>
  <si>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</si>
  <si>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</si>
  <si>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</si>
  <si>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</si>
  <si>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</si>
  <si>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</si>
  <si>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</si>
  <si>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</si>
  <si>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</si>
  <si>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</si>
  <si>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</si>
  <si>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</si>
  <si>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</si>
  <si>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</si>
  <si>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</si>
  <si>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</si>
  <si>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</si>
  <si>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</si>
  <si>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</si>
  <si>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</si>
  <si>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</si>
  <si>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</si>
  <si>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</si>
  <si>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</si>
  <si>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</si>
  <si>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</si>
  <si>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</si>
  <si>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</si>
  <si>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</si>
  <si>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</si>
  <si>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</si>
  <si>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</si>
  <si>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</si>
  <si>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</si>
  <si>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</si>
  <si>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</si>
  <si>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</si>
  <si>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</si>
  <si>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</si>
  <si>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</si>
  <si>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</si>
  <si>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</si>
  <si>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</si>
  <si>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</si>
  <si>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</si>
  <si>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</si>
  <si>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</si>
  <si>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</si>
  <si>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</si>
  <si>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</si>
  <si>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</si>
  <si>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</si>
  <si>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</si>
  <si>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</si>
  <si>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</si>
  <si>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</si>
  <si>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</si>
  <si>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</si>
  <si>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</si>
  <si>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</si>
  <si>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</si>
  <si>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</si>
  <si>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</si>
  <si>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</si>
  <si>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</si>
  <si>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</si>
  <si>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</si>
  <si>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</si>
  <si>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</si>
  <si>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</si>
  <si>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</si>
  <si>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</si>
  <si>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</si>
  <si>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</si>
  <si>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</si>
  <si>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</si>
  <si>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</si>
  <si>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</si>
  <si>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</si>
  <si>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</si>
  <si>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</si>
  <si>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</si>
  <si>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</si>
  <si>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</si>
  <si>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</si>
  <si>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</si>
  <si>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</si>
  <si>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</si>
  <si>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</si>
  <si>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</si>
  <si>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</si>
  <si>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</si>
  <si>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</si>
  <si>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</si>
  <si>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</si>
  <si>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</si>
  <si>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</si>
  <si>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</si>
  <si>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</si>
  <si>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</si>
  <si>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</si>
  <si>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</si>
  <si>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</si>
  <si>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</si>
  <si>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</si>
  <si>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</si>
  <si>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</si>
  <si>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</si>
  <si>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</si>
  <si>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</si>
  <si>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</si>
  <si>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</si>
  <si>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</si>
  <si>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</si>
  <si>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</si>
  <si>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</si>
  <si>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</si>
  <si>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</si>
  <si>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</si>
  <si>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</si>
  <si>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</si>
  <si>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</si>
  <si>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</si>
  <si>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</si>
  <si>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</si>
  <si>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</si>
  <si>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</si>
  <si>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</si>
  <si>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</si>
  <si>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</si>
  <si>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</si>
  <si>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</si>
  <si>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</si>
  <si>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</si>
  <si>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</si>
  <si>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</si>
  <si>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</si>
  <si>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</si>
  <si>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</si>
  <si>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</si>
  <si>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</si>
  <si>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</si>
  <si>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</si>
  <si>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</si>
  <si>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</si>
  <si>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</si>
  <si>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</si>
  <si>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</si>
  <si>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</si>
  <si>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</si>
  <si>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</si>
  <si>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</si>
  <si>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</si>
  <si>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</si>
  <si>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</si>
  <si>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</si>
  <si>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</si>
  <si>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</si>
  <si>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</si>
  <si>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</si>
  <si>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</si>
  <si>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</si>
  <si>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</si>
  <si>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</si>
  <si>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</si>
  <si>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</si>
  <si>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</si>
  <si>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</si>
  <si>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</si>
  <si>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</si>
  <si>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</si>
  <si>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</si>
  <si>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</si>
  <si>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</si>
  <si>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</si>
  <si>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</si>
  <si>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</si>
  <si>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</si>
  <si>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</si>
  <si>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</si>
  <si>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</si>
  <si>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</si>
  <si>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</si>
  <si>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</si>
  <si>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</si>
  <si>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</si>
  <si>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</si>
  <si>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</si>
  <si>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</si>
  <si>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</si>
  <si>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</si>
  <si>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</si>
  <si>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</si>
  <si>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</si>
  <si>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</si>
  <si>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</si>
  <si>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</si>
  <si>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</si>
  <si>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</si>
  <si>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</si>
  <si>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</si>
  <si>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</si>
  <si>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</si>
  <si>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</si>
  <si>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</si>
  <si>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</si>
  <si>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</si>
  <si>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</si>
  <si>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</si>
  <si>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</si>
  <si>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</si>
  <si>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</si>
  <si>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</si>
  <si>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</si>
  <si>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</si>
  <si>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</si>
  <si>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</si>
  <si>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</si>
  <si>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</si>
  <si>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</si>
  <si>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</si>
  <si>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</si>
  <si>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</si>
  <si>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</si>
  <si>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</si>
  <si>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</si>
  <si>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</si>
  <si>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</si>
  <si>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</si>
  <si>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</si>
  <si>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</si>
  <si>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</si>
  <si>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</si>
  <si>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</si>
  <si>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</si>
  <si>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</si>
  <si>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</si>
  <si>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</si>
  <si>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</si>
  <si>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</si>
  <si>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</si>
  <si>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</si>
  <si>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</si>
  <si>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</si>
  <si>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</si>
  <si>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</si>
  <si>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</si>
  <si>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</si>
  <si>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</si>
  <si>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</si>
  <si>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</si>
  <si>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</si>
  <si>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</si>
  <si>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</si>
  <si>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</si>
  <si>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</si>
  <si>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</si>
  <si>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</si>
  <si>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</si>
  <si>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</si>
  <si>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</si>
  <si>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</si>
  <si>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</si>
  <si>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</si>
  <si>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</si>
  <si>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</si>
  <si>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</si>
  <si>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</si>
  <si>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</si>
  <si>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</si>
  <si>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</si>
  <si>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</si>
  <si>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</si>
  <si>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</si>
  <si>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</si>
  <si>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</si>
  <si>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</si>
  <si>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</si>
  <si>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</si>
  <si>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</si>
  <si>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</si>
  <si>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</si>
  <si>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</si>
  <si>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</si>
  <si>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</si>
  <si>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</si>
  <si>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</si>
  <si>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</si>
  <si>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</si>
  <si>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</si>
  <si>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</si>
  <si>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</si>
  <si>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</si>
  <si>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</si>
  <si>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</si>
  <si>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</si>
  <si>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</si>
  <si>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</si>
  <si>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</si>
  <si>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</si>
  <si>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</si>
  <si>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</si>
  <si>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</si>
  <si>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</si>
  <si>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</si>
  <si>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</si>
  <si>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</si>
  <si>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</si>
  <si>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</si>
  <si>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</si>
  <si>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</si>
  <si>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</si>
  <si>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</si>
  <si>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</si>
  <si>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</si>
  <si>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</si>
  <si>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</si>
  <si>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</si>
  <si>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</si>
  <si>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</si>
  <si>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</si>
  <si>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</si>
  <si>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</si>
  <si>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</si>
  <si>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</si>
  <si>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</si>
  <si>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</si>
  <si>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</si>
  <si>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</si>
  <si>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</si>
  <si>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</si>
  <si>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</si>
  <si>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</si>
  <si>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</si>
  <si>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</si>
  <si>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</si>
  <si>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</si>
  <si>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</si>
  <si>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</si>
  <si>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</si>
  <si>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</si>
  <si>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</si>
  <si>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</si>
  <si>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</si>
  <si>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</si>
  <si>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</si>
  <si>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</si>
  <si>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</si>
  <si>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</si>
  <si>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</si>
  <si>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</si>
  <si>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</si>
  <si>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</si>
  <si>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</si>
  <si>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</si>
  <si>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</si>
  <si>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</si>
  <si>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</si>
  <si>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</si>
  <si>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</si>
  <si>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</si>
  <si>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</si>
  <si>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</si>
  <si>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</si>
  <si>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</si>
  <si>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</si>
  <si>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</si>
  <si>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</si>
  <si>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</si>
  <si>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</si>
  <si>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</si>
  <si>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</si>
  <si>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</si>
  <si>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</si>
  <si>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</si>
  <si>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</si>
  <si>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</si>
  <si>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</si>
  <si>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</si>
  <si>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</si>
  <si>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</si>
  <si>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</si>
  <si>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</si>
  <si>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</si>
  <si>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</si>
  <si>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</si>
  <si>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</si>
  <si>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</si>
  <si>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</si>
  <si>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</si>
  <si>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</si>
  <si>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</si>
  <si>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</si>
  <si>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</si>
  <si>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</si>
  <si>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</si>
  <si>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</si>
  <si>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</si>
  <si>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</si>
  <si>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</si>
  <si>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</si>
  <si>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</si>
  <si>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</si>
  <si>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</si>
  <si>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</si>
  <si>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</si>
  <si>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</si>
  <si>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</si>
  <si>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</si>
  <si>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</si>
  <si>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</si>
  <si>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</si>
  <si>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</si>
  <si>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</si>
  <si>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</si>
  <si>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</si>
  <si>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</si>
  <si>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</si>
  <si>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</si>
  <si>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</si>
  <si>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</si>
  <si>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</si>
  <si>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</si>
  <si>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</si>
  <si>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</si>
  <si>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</si>
  <si>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</si>
  <si>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</si>
  <si>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</si>
  <si>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</si>
  <si>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</si>
  <si>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</si>
  <si>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</si>
  <si>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</si>
  <si>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</si>
  <si>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</si>
  <si>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</si>
  <si>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</si>
  <si>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</si>
  <si>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</si>
  <si>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</si>
  <si>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</si>
  <si>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</si>
  <si>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</si>
  <si>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</si>
  <si>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</si>
  <si>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</si>
  <si>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</si>
  <si>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</si>
  <si>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</si>
  <si>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</si>
  <si>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</si>
  <si>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</si>
  <si>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</si>
  <si>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</si>
  <si>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</si>
  <si>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</si>
  <si>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</si>
  <si>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</si>
  <si>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</si>
  <si>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</si>
  <si>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</si>
  <si>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</si>
  <si>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</si>
  <si>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</si>
  <si>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</si>
  <si>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</si>
  <si>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</si>
  <si>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</si>
  <si>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</si>
  <si>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</si>
  <si>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</si>
  <si>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</si>
  <si>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</si>
  <si>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</si>
  <si>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</si>
  <si>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</si>
  <si>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</si>
  <si>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</si>
  <si>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</si>
  <si>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</si>
  <si>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</si>
  <si>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</si>
  <si>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</si>
  <si>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</si>
  <si>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</si>
  <si>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</si>
  <si>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</si>
  <si>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</si>
  <si>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</si>
  <si>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</si>
  <si>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</si>
  <si>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</si>
  <si>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</si>
  <si>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</si>
  <si>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</si>
  <si>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</si>
  <si>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</si>
  <si>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</si>
  <si>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</si>
  <si>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</si>
  <si>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</si>
  <si>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</si>
  <si>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</si>
  <si>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</si>
  <si>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</si>
  <si>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</si>
  <si>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</si>
  <si>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</si>
  <si>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</si>
  <si>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</si>
  <si>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</si>
  <si>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</si>
  <si>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</si>
  <si>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</si>
  <si>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</si>
  <si>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</si>
  <si>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</si>
  <si>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</si>
  <si>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</si>
  <si>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</si>
  <si>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</si>
  <si>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</si>
  <si>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</si>
  <si>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</si>
  <si>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</si>
  <si>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</si>
  <si>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</si>
  <si>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</si>
  <si>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</si>
  <si>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</si>
  <si>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</si>
  <si>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</si>
  <si>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</si>
  <si>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</si>
  <si>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</si>
  <si>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</si>
  <si>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</si>
  <si>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</si>
  <si>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</si>
  <si>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</si>
  <si>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</si>
  <si>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</si>
  <si>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</si>
  <si>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</si>
  <si>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</si>
  <si>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</si>
  <si>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</si>
  <si>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</si>
  <si>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</si>
  <si>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</si>
  <si>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</si>
  <si>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</si>
  <si>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</si>
  <si>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</si>
  <si>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</si>
  <si>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</si>
  <si>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</si>
  <si>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</si>
  <si>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</si>
  <si>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</si>
  <si>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</si>
  <si>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</si>
  <si>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</si>
  <si>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</si>
  <si>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</si>
  <si>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</si>
  <si>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</si>
  <si>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</si>
  <si>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</si>
  <si>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</si>
  <si>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</si>
  <si>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</si>
  <si>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</si>
  <si>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</si>
  <si>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</si>
  <si>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</si>
  <si>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</si>
  <si>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</si>
  <si>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</si>
  <si>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</si>
  <si>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</si>
  <si>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</si>
  <si>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</si>
  <si>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</si>
  <si>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</si>
  <si>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</si>
  <si>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</si>
  <si>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</si>
  <si>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</si>
  <si>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</si>
  <si>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</si>
  <si>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</si>
  <si>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</si>
  <si>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</si>
  <si>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</si>
  <si>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</si>
  <si>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</si>
  <si>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</si>
  <si>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</si>
  <si>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</si>
  <si>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</si>
  <si>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</si>
  <si>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</si>
  <si>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</si>
  <si>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</si>
  <si>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</si>
  <si>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</si>
  <si>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</si>
  <si>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</si>
  <si>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</si>
  <si>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</si>
  <si>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</si>
  <si>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</si>
  <si>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</si>
  <si>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</si>
  <si>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</si>
  <si>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</si>
  <si>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</si>
  <si>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</si>
  <si>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</si>
  <si>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</si>
  <si>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</si>
  <si>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</si>
  <si>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</si>
  <si>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</si>
  <si>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</si>
  <si>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</si>
  <si>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</si>
  <si>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</si>
  <si>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</si>
  <si>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</si>
  <si>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</si>
  <si>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</si>
  <si>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</si>
  <si>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</si>
  <si>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</si>
  <si>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</si>
  <si>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</si>
  <si>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</si>
  <si>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</si>
  <si>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</si>
  <si>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</si>
  <si>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</si>
  <si>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</si>
  <si>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</si>
  <si>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</si>
  <si>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</si>
  <si>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</si>
  <si>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</si>
  <si>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</si>
  <si>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</si>
  <si>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</si>
  <si>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</si>
  <si>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</si>
  <si>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</si>
  <si>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</si>
  <si>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</si>
  <si>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</si>
  <si>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</si>
  <si>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</si>
  <si>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</si>
  <si>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</si>
  <si>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</si>
  <si>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</si>
  <si>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</si>
  <si>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</si>
  <si>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</si>
  <si>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</si>
  <si>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</si>
  <si>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</si>
  <si>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</si>
  <si>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</si>
  <si>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</si>
  <si>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</si>
  <si>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</si>
  <si>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</si>
  <si>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</si>
  <si>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</si>
  <si>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</si>
  <si>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</si>
  <si>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</si>
  <si>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</si>
  <si>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</si>
  <si>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</si>
  <si>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</si>
  <si>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</si>
  <si>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</si>
  <si>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</si>
  <si>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</si>
  <si>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</si>
  <si>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</si>
  <si>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</si>
  <si>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</si>
  <si>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</si>
  <si>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</si>
  <si>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</si>
  <si>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</si>
  <si>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</si>
  <si>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</si>
  <si>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</si>
  <si>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</si>
  <si>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</si>
  <si>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</si>
  <si>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</si>
  <si>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</si>
  <si>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</si>
  <si>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</si>
  <si>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</si>
  <si>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</si>
  <si>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</si>
  <si>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</si>
  <si>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</si>
  <si>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</si>
  <si>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</si>
  <si>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</si>
  <si>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</si>
  <si>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</si>
  <si>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</si>
  <si>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</si>
  <si>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</si>
  <si>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</si>
  <si>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</si>
  <si>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</si>
  <si>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</si>
  <si>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</si>
  <si>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</si>
  <si>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</si>
  <si>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</si>
  <si>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</si>
  <si>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</si>
  <si>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</si>
  <si>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</si>
  <si>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</si>
  <si>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</si>
  <si>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</si>
  <si>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</si>
  <si>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</si>
  <si>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</si>
  <si>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</si>
  <si>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</si>
  <si>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</si>
  <si>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</si>
  <si>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</si>
  <si>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</si>
  <si>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</si>
  <si>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</si>
  <si>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</si>
  <si>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</si>
  <si>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</si>
  <si>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</si>
  <si>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</si>
  <si>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</si>
  <si>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</si>
  <si>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</si>
  <si>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</si>
  <si>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</si>
  <si>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</si>
  <si>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</si>
  <si>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</si>
  <si>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</si>
  <si>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</si>
  <si>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</si>
  <si>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</si>
  <si>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</si>
  <si>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</si>
  <si>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</si>
  <si>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</si>
  <si>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</si>
  <si>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</si>
  <si>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</si>
  <si>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</si>
  <si>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</si>
  <si>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</si>
  <si>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</si>
  <si>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</si>
  <si>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</si>
  <si>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</si>
  <si>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</si>
  <si>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</si>
  <si>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</si>
  <si>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</si>
  <si>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</si>
  <si>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</si>
  <si>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</si>
  <si>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</si>
  <si>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</si>
  <si>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</si>
  <si>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</si>
  <si>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</si>
  <si>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</si>
  <si>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</si>
  <si>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</si>
  <si>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</si>
  <si>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</si>
  <si>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</si>
  <si>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</si>
  <si>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</si>
  <si>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</si>
  <si>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</si>
  <si>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</si>
  <si>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</si>
  <si>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</si>
  <si>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</si>
  <si>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</si>
  <si>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</si>
  <si>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</si>
  <si>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</si>
  <si>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</si>
  <si>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</si>
  <si>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</si>
  <si>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</si>
  <si>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</si>
  <si>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</si>
  <si>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</si>
  <si>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</si>
  <si>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</si>
  <si>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</si>
  <si>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</si>
  <si>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</si>
  <si>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</si>
  <si>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</si>
  <si>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</si>
  <si>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</si>
  <si>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</si>
  <si>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</si>
  <si>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</si>
  <si>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</si>
  <si>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</si>
  <si>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</si>
  <si>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</si>
  <si>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</si>
  <si>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</si>
  <si>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</si>
  <si>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</si>
  <si>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</si>
  <si>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</si>
  <si>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</si>
  <si>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</si>
  <si>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</si>
  <si>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</si>
  <si>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</si>
  <si>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</si>
  <si>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</si>
  <si>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</si>
  <si>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</si>
  <si>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</si>
  <si>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</si>
  <si>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</si>
  <si>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</si>
  <si>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</si>
  <si>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</si>
  <si>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</si>
  <si>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</si>
  <si>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</si>
  <si>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</si>
  <si>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</si>
  <si>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</si>
  <si>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</si>
  <si>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</si>
  <si>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</si>
  <si>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</si>
  <si>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</si>
  <si>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</si>
  <si>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</si>
  <si>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</si>
  <si>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</si>
  <si>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</si>
  <si>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</si>
  <si>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</si>
  <si>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</si>
  <si>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</si>
  <si>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</si>
  <si>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</si>
  <si>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</si>
  <si>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</si>
  <si>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</si>
  <si>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</si>
  <si>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</si>
  <si>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</si>
  <si>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</si>
  <si>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</si>
  <si>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</si>
  <si>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</si>
  <si>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</si>
  <si>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</si>
  <si>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</si>
  <si>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</si>
  <si>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</si>
  <si>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</si>
  <si>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</si>
  <si>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</si>
  <si>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</si>
  <si>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</si>
  <si>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</si>
  <si>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</si>
  <si>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</si>
  <si>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</si>
  <si>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</si>
  <si>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</si>
  <si>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</si>
  <si>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</si>
  <si>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</si>
  <si>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</si>
  <si>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</si>
  <si>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</si>
  <si>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</si>
  <si>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</si>
  <si>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</si>
  <si>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</si>
  <si>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</si>
  <si>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</si>
  <si>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</si>
  <si>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</si>
  <si>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</si>
  <si>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</si>
  <si>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</si>
  <si>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</si>
  <si>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</si>
  <si>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</si>
  <si>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</si>
  <si>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</si>
  <si>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</si>
  <si>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</si>
  <si>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</si>
  <si>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</si>
  <si>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</si>
  <si>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</si>
  <si>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</si>
  <si>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</si>
  <si>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</si>
  <si>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</si>
  <si>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</si>
  <si>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</si>
  <si>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</si>
  <si>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</si>
  <si>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</si>
  <si>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</si>
  <si>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</si>
  <si>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</si>
  <si>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</si>
  <si>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</si>
  <si>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</si>
  <si>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</si>
  <si>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</si>
  <si>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</si>
  <si>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</si>
  <si>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</si>
  <si>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</si>
  <si>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</si>
  <si>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</si>
  <si>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</si>
  <si>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</si>
  <si>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</si>
  <si>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</si>
  <si>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</si>
  <si>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</si>
  <si>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</si>
  <si>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</si>
  <si>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</si>
  <si>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</si>
  <si>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</si>
  <si>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</si>
  <si>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</si>
  <si>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</si>
  <si>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</si>
  <si>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</si>
  <si>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</si>
  <si>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</si>
  <si>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</si>
  <si>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</si>
  <si>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</si>
  <si>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</si>
  <si>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</si>
  <si>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</si>
  <si>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</si>
  <si>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</si>
  <si>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</si>
  <si>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</si>
  <si>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</si>
  <si>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</si>
  <si>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</si>
  <si>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</si>
  <si>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</si>
  <si>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</si>
  <si>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</si>
  <si>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</si>
  <si>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</si>
  <si>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</si>
  <si>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</si>
  <si>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</si>
  <si>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</si>
  <si>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</si>
  <si>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</si>
  <si>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</si>
  <si>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</si>
  <si>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</si>
  <si>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</si>
  <si>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</si>
  <si>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</si>
  <si>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</si>
  <si>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</si>
  <si>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</si>
  <si>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</si>
  <si>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</si>
  <si>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</si>
  <si>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</si>
  <si>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</si>
  <si>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</si>
  <si>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</si>
  <si>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</si>
  <si>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</si>
  <si>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</si>
  <si>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</si>
  <si>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</si>
  <si>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</si>
  <si>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</si>
  <si>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</si>
  <si>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</si>
  <si>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</si>
  <si>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</si>
  <si>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</si>
  <si>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</si>
  <si>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</si>
  <si>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</si>
  <si>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</si>
  <si>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</si>
  <si>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</si>
  <si>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</si>
  <si>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</si>
  <si>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</si>
  <si>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</si>
  <si>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</si>
  <si>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</si>
  <si>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</si>
  <si>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</si>
  <si>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</si>
  <si>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</si>
  <si>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</si>
  <si>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</si>
  <si>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</si>
  <si>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</si>
  <si>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</si>
  <si>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</si>
  <si>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</si>
  <si>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</si>
  <si>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</si>
  <si>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</si>
  <si>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</si>
  <si>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</si>
  <si>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</si>
  <si>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</si>
  <si>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</si>
  <si>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</si>
  <si>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</si>
  <si>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</si>
  <si>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</si>
  <si>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</si>
  <si>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</si>
  <si>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</si>
  <si>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</si>
  <si>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</si>
  <si>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</si>
  <si>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</si>
  <si>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</si>
  <si>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</si>
  <si>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</si>
  <si>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</si>
  <si>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</si>
  <si>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</si>
  <si>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</si>
  <si>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</si>
  <si>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</si>
  <si>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</si>
  <si>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</si>
  <si>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</si>
  <si>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</si>
  <si>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</si>
  <si>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</si>
  <si>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</si>
  <si>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</si>
  <si>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</si>
  <si>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</si>
  <si>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</si>
  <si>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</si>
  <si>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</si>
  <si>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</si>
  <si>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</si>
  <si>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</si>
  <si>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</si>
  <si>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</si>
  <si>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</si>
  <si>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</si>
  <si>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</si>
  <si>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</si>
  <si>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</si>
  <si>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</si>
  <si>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</si>
  <si>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</si>
  <si>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</si>
  <si>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</si>
  <si>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</si>
  <si>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</si>
  <si>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</si>
  <si>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</si>
  <si>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</si>
  <si>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</si>
  <si>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</si>
  <si>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</si>
  <si>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</si>
  <si>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</si>
  <si>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</si>
  <si>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</si>
  <si>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</si>
  <si>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</si>
  <si>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</si>
  <si>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</si>
  <si>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</si>
  <si>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</si>
  <si>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</si>
  <si>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</si>
  <si>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</si>
  <si>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</si>
  <si>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</si>
  <si>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</si>
  <si>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</si>
  <si>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</si>
  <si>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</si>
  <si>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</si>
  <si>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</si>
  <si>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</si>
  <si>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</si>
  <si>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</si>
  <si>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</si>
  <si>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</si>
  <si>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</si>
  <si>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</si>
  <si>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</si>
  <si>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</si>
  <si>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</si>
  <si>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</si>
  <si>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</si>
  <si>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</si>
  <si>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</si>
  <si>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</si>
  <si>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</si>
  <si>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</si>
  <si>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</si>
  <si>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</si>
  <si>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</si>
  <si>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</si>
  <si>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</si>
  <si>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</si>
  <si>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</si>
  <si>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</si>
  <si>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</si>
  <si>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</si>
  <si>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</si>
  <si>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</si>
  <si>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</si>
  <si>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</si>
  <si>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</si>
  <si>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</si>
  <si>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</si>
  <si>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</si>
  <si>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</si>
  <si>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</si>
  <si>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</si>
  <si>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</si>
  <si>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</si>
  <si>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</si>
  <si>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</si>
  <si>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</si>
  <si>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</si>
  <si>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</si>
  <si>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</si>
  <si>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</si>
  <si>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</si>
  <si>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</si>
  <si>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</si>
  <si>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</si>
  <si>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</si>
  <si>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</si>
  <si>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</si>
  <si>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</si>
  <si>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</si>
  <si>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</si>
  <si>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</si>
  <si>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</si>
  <si>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</si>
  <si>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</si>
  <si>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</si>
  <si>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</si>
  <si>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</si>
  <si>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</si>
  <si>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</si>
  <si>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</si>
  <si>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</si>
  <si>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</si>
  <si>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</si>
  <si>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</si>
  <si>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</si>
  <si>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</si>
  <si>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</si>
  <si>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</si>
  <si>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</si>
  <si>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</si>
  <si>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</si>
  <si>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</si>
  <si>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</si>
  <si>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</si>
  <si>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</si>
  <si>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</si>
  <si>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</si>
  <si>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</si>
  <si>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</si>
  <si>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</si>
  <si>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</si>
  <si>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</si>
  <si>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</si>
  <si>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</si>
  <si>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</si>
  <si>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</si>
  <si>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</si>
  <si>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</si>
  <si>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</si>
  <si>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</si>
  <si>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</si>
  <si>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</si>
  <si>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</si>
  <si>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</si>
  <si>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</si>
  <si>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</si>
  <si>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</si>
  <si>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</si>
  <si>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</si>
  <si>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</si>
  <si>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</si>
  <si>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</si>
  <si>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</si>
  <si>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</si>
  <si>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</si>
  <si>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</si>
  <si>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</si>
  <si>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</si>
  <si>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</si>
  <si>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</si>
  <si>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</si>
  <si>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</si>
  <si>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</si>
  <si>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</si>
  <si>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</si>
  <si>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</si>
  <si>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</si>
  <si>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</si>
  <si>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</si>
  <si>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</si>
  <si>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</si>
  <si>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</si>
  <si>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</si>
  <si>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</si>
  <si>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</si>
  <si>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</si>
  <si>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</si>
  <si>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</si>
  <si>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</si>
  <si>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</si>
  <si>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</si>
  <si>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</si>
  <si>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</si>
  <si>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</si>
  <si>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</si>
  <si>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</si>
  <si>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</si>
  <si>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</si>
  <si>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</si>
  <si>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</si>
  <si>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</si>
  <si>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</si>
  <si>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</si>
  <si>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</si>
  <si>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</si>
  <si>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</si>
  <si>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</si>
  <si>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</si>
  <si>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</si>
  <si>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</si>
  <si>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</si>
  <si>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</si>
  <si>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</si>
  <si>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</si>
  <si>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</si>
  <si>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</si>
  <si>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</si>
  <si>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</si>
  <si>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</si>
  <si>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</si>
  <si>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</si>
  <si>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</si>
  <si>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</si>
  <si>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</si>
  <si>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</si>
  <si>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</si>
  <si>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</si>
  <si>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</si>
  <si>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</si>
  <si>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</si>
  <si>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</si>
  <si>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</si>
  <si>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</si>
  <si>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</si>
  <si>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</si>
  <si>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</si>
  <si>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</si>
  <si>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</si>
  <si>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</si>
  <si>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</si>
  <si>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</si>
  <si>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</si>
  <si>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</si>
  <si>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</si>
  <si>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</si>
  <si>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</si>
  <si>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</si>
  <si>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</si>
  <si>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</si>
  <si>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</si>
  <si>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</si>
  <si>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</si>
  <si>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</si>
  <si>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</si>
  <si>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</si>
  <si>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</si>
  <si>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</si>
  <si>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</si>
  <si>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</si>
  <si>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</si>
  <si>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</si>
  <si>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</si>
  <si>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</si>
  <si>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</si>
  <si>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</si>
  <si>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</si>
  <si>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</si>
  <si>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</si>
  <si>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</si>
  <si>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</si>
  <si>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</si>
  <si>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</si>
  <si>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</si>
  <si>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</si>
  <si>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</si>
  <si>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</si>
  <si>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</si>
  <si>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</si>
  <si>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</si>
  <si>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</si>
  <si>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</si>
  <si>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</si>
  <si>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</si>
  <si>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</si>
  <si>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</si>
  <si>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</si>
  <si>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</si>
  <si>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</si>
  <si>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</si>
  <si>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</si>
  <si>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</si>
  <si>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</si>
  <si>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</si>
  <si>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</si>
  <si>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</si>
  <si>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</si>
  <si>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</si>
  <si>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</si>
  <si>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</si>
  <si>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</si>
  <si>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</si>
  <si>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</si>
  <si>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</si>
  <si>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</si>
  <si>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</si>
  <si>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</si>
  <si>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</si>
  <si>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</si>
  <si>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</si>
  <si>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</si>
  <si>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</si>
  <si>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</si>
  <si>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</si>
  <si>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</si>
  <si>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</si>
  <si>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</si>
  <si>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</si>
  <si>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</si>
  <si>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</si>
  <si>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</si>
  <si>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</si>
  <si>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</si>
  <si>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</si>
  <si>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</si>
  <si>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</si>
  <si>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</si>
  <si>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</si>
  <si>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</si>
  <si>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</si>
  <si>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</si>
  <si>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</si>
  <si>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</si>
  <si>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</si>
  <si>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</si>
  <si>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</si>
  <si>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</si>
  <si>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</si>
  <si>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</si>
  <si>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</si>
  <si>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</si>
  <si>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</si>
  <si>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</si>
  <si>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</si>
  <si>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</si>
  <si>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</si>
  <si>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</si>
  <si>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</si>
  <si>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</si>
  <si>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</si>
  <si>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</si>
  <si>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</si>
  <si>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</si>
  <si>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</si>
  <si>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</si>
  <si>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</si>
  <si>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</si>
  <si>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</si>
  <si>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</si>
  <si>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</si>
  <si>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</si>
  <si>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</si>
  <si>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</si>
  <si>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</si>
  <si>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</si>
  <si>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</si>
  <si>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</si>
  <si>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</si>
  <si>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</si>
  <si>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</si>
  <si>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</si>
  <si>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</si>
  <si>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</si>
  <si>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</si>
  <si>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</si>
  <si>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</si>
  <si>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</si>
  <si>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</si>
  <si>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</si>
  <si>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</si>
  <si>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</si>
  <si>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</si>
  <si>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</si>
  <si>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</si>
  <si>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</si>
  <si>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</si>
  <si>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</si>
  <si>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</si>
  <si>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</si>
  <si>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</si>
  <si>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</si>
  <si>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</si>
  <si>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</si>
  <si>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</si>
  <si>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</si>
  <si>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</si>
  <si>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</si>
  <si>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</si>
  <si>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</si>
  <si>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</si>
  <si>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</si>
  <si>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</si>
  <si>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</si>
  <si>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</si>
  <si>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</si>
  <si>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</si>
  <si>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</si>
  <si>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</si>
  <si>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</si>
  <si>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</si>
  <si>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</si>
  <si>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</si>
  <si>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</si>
  <si>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</si>
  <si>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</si>
  <si>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</si>
  <si>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</si>
  <si>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</si>
  <si>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</si>
  <si>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</si>
  <si>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</si>
  <si>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</si>
  <si>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</si>
  <si>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</si>
  <si>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</si>
  <si>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</si>
  <si>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</si>
  <si>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</si>
  <si>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</si>
  <si>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</si>
  <si>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</si>
  <si>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</si>
  <si>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</si>
  <si>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</si>
  <si>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</si>
  <si>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</si>
  <si>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</si>
  <si>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</si>
  <si>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</si>
  <si>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</si>
  <si>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</si>
  <si>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</si>
  <si>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</si>
  <si>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</si>
  <si>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</si>
  <si>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</si>
  <si>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</si>
  <si>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</si>
  <si>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</si>
  <si>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</si>
  <si>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</si>
  <si>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</si>
  <si>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</si>
  <si>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</si>
  <si>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</si>
  <si>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</si>
  <si>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</si>
  <si>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</si>
  <si>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</si>
  <si>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</si>
  <si>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</si>
  <si>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</si>
  <si>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</si>
  <si>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</si>
  <si>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</si>
  <si>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</si>
  <si>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</si>
  <si>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</si>
  <si>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</si>
  <si>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</si>
  <si>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</si>
  <si>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</si>
  <si>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</si>
  <si>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</si>
  <si>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</si>
  <si>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</si>
  <si>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</si>
  <si>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</si>
  <si>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</si>
  <si>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</si>
  <si>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</si>
  <si>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</si>
  <si>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</si>
  <si>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</si>
  <si>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</si>
  <si>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</si>
  <si>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</si>
  <si>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</si>
  <si>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</si>
  <si>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</si>
  <si>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</si>
  <si>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</si>
  <si>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</si>
  <si>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</si>
  <si>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</si>
  <si>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</si>
  <si>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</si>
  <si>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</si>
  <si>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</si>
  <si>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</si>
  <si>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</si>
  <si>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</si>
  <si>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</si>
  <si>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</si>
  <si>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</si>
  <si>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</si>
  <si>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</si>
  <si>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</si>
  <si>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</si>
  <si>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</si>
  <si>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</si>
  <si>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</si>
  <si>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</si>
  <si>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</si>
  <si>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</si>
  <si>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</si>
  <si>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</si>
  <si>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</si>
  <si>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</si>
  <si>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</si>
  <si>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</si>
  <si>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</si>
  <si>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</si>
  <si>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</si>
  <si>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</si>
  <si>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</si>
  <si>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</si>
  <si>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</si>
  <si>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</si>
  <si>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</si>
  <si>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</si>
  <si>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</si>
  <si>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</si>
  <si>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</si>
  <si>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</si>
  <si>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</si>
  <si>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</si>
  <si>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</si>
  <si>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</si>
  <si>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</si>
  <si>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</si>
  <si>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</si>
  <si>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</si>
  <si>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</si>
  <si>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</si>
  <si>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</si>
  <si>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</si>
  <si>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</si>
  <si>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</si>
  <si>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</si>
  <si>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</si>
  <si>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</si>
  <si>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</si>
  <si>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</si>
  <si>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</si>
  <si>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</si>
  <si>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</si>
  <si>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</si>
  <si>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</si>
  <si>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</si>
  <si>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</si>
  <si>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</si>
  <si>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</si>
  <si>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</si>
  <si>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</si>
  <si>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</si>
  <si>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</si>
  <si>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</si>
  <si>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</si>
  <si>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</si>
  <si>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</si>
  <si>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</si>
  <si>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</si>
  <si>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</si>
  <si>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</si>
  <si>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</si>
  <si>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</si>
  <si>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</si>
  <si>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</si>
  <si>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</si>
  <si>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</si>
  <si>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</si>
  <si>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</si>
  <si>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</si>
  <si>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</si>
  <si>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</si>
  <si>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</si>
  <si>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</si>
  <si>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</si>
  <si>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</si>
  <si>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</si>
  <si>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</si>
  <si>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</si>
  <si>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</si>
  <si>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</si>
  <si>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</si>
  <si>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</si>
  <si>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</si>
  <si>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</si>
  <si>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</si>
  <si>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</si>
  <si>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</si>
  <si>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</si>
  <si>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</si>
  <si>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</si>
  <si>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</si>
  <si>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</si>
  <si>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</si>
  <si>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</si>
  <si>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</si>
  <si>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</si>
  <si>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</si>
  <si>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</si>
  <si>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</si>
  <si>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</si>
  <si>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</si>
  <si>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</si>
  <si>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</si>
  <si>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</si>
  <si>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</si>
  <si>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</si>
  <si>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</si>
  <si>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</si>
  <si>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</si>
  <si>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</si>
  <si>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</si>
  <si>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</si>
  <si>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</si>
  <si>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</si>
  <si>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</si>
  <si>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</si>
  <si>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</si>
  <si>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</si>
  <si>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</si>
  <si>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</si>
  <si>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</si>
  <si>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</si>
  <si>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</si>
  <si>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</si>
  <si>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</si>
  <si>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</si>
  <si>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</si>
  <si>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</si>
  <si>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</si>
  <si>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</si>
  <si>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</si>
  <si>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</si>
  <si>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</si>
  <si>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</si>
  <si>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</si>
  <si>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</si>
  <si>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</si>
  <si>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</si>
  <si>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</si>
  <si>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</si>
  <si>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</si>
  <si>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</si>
  <si>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</si>
  <si>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</si>
  <si>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</si>
  <si>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</si>
  <si>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</si>
  <si>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</si>
  <si>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</si>
  <si>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</si>
  <si>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</si>
  <si>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</si>
  <si>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</si>
  <si>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</si>
  <si>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</si>
  <si>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</si>
  <si>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</si>
  <si>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</si>
  <si>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</si>
  <si>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</si>
  <si>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</si>
  <si>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</si>
  <si>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</si>
  <si>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</si>
  <si>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</si>
  <si>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</si>
  <si>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</si>
  <si>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</si>
  <si>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</si>
  <si>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</si>
  <si>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</si>
  <si>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</si>
  <si>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</si>
  <si>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</si>
  <si>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</si>
  <si>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</si>
  <si>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</si>
  <si>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</si>
  <si>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</si>
  <si>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</si>
  <si>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</si>
  <si>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</si>
  <si>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</si>
  <si>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</si>
  <si>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</si>
  <si>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</si>
  <si>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</si>
  <si>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</si>
  <si>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</si>
  <si>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</si>
  <si>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</si>
  <si>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</si>
  <si>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</si>
  <si>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</si>
  <si>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</si>
  <si>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</si>
  <si>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</si>
  <si>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</si>
  <si>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</si>
  <si>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</si>
  <si>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</si>
  <si>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</si>
  <si>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</si>
  <si>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</si>
  <si>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</si>
  <si>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</si>
  <si>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</si>
  <si>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</si>
  <si>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</si>
  <si>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</si>
  <si>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</si>
  <si>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</si>
  <si>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</si>
  <si>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</si>
  <si>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</si>
  <si>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</si>
  <si>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</si>
  <si>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</si>
  <si>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</si>
  <si>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</si>
  <si>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</si>
  <si>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</si>
  <si>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</si>
  <si>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</si>
  <si>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</si>
  <si>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</si>
  <si>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</si>
  <si>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</si>
  <si>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</si>
  <si>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</si>
  <si>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</si>
  <si>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</si>
  <si>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</si>
  <si>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</si>
  <si>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</si>
  <si>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</si>
  <si>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</si>
  <si>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</si>
  <si>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</si>
  <si>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</si>
  <si>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</si>
  <si>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</si>
  <si>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</si>
  <si>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</si>
  <si>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</si>
  <si>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</si>
  <si>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</si>
  <si>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</si>
  <si>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</si>
  <si>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</si>
  <si>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</si>
  <si>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</si>
  <si>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</si>
  <si>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</si>
  <si>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</si>
  <si>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</si>
  <si>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</si>
  <si>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</si>
  <si>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</si>
  <si>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</si>
  <si>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</si>
  <si>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</si>
  <si>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</si>
  <si>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</si>
  <si>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</si>
  <si>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</si>
  <si>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</si>
  <si>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</si>
  <si>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</si>
  <si>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</si>
  <si>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</si>
  <si>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</si>
  <si>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</si>
  <si>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</si>
  <si>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</si>
  <si>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</si>
  <si>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</si>
  <si>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</si>
  <si>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</si>
  <si>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</si>
  <si>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</si>
  <si>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</si>
  <si>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</si>
  <si>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</si>
  <si>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</si>
  <si>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</si>
  <si>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</si>
  <si>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</si>
  <si>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</si>
  <si>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</si>
  <si>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</si>
  <si>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</si>
  <si>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</si>
  <si>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</si>
  <si>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</si>
  <si>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</si>
  <si>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</si>
  <si>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</si>
  <si>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</si>
  <si>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</si>
  <si>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</si>
  <si>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</si>
  <si>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</si>
  <si>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</si>
  <si>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</si>
  <si>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</si>
  <si>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</si>
  <si>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</si>
  <si>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</si>
  <si>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</si>
  <si>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</si>
  <si>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</si>
  <si>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</si>
  <si>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</si>
  <si>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</si>
  <si>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</si>
  <si>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</si>
  <si>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</si>
  <si>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</si>
  <si>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</si>
  <si>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</si>
  <si>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</si>
  <si>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</si>
  <si>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</si>
  <si>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</si>
  <si>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</si>
  <si>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</si>
  <si>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</si>
  <si>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</si>
  <si>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</si>
  <si>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</si>
  <si>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</si>
  <si>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</si>
  <si>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</si>
  <si>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</si>
  <si>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</si>
  <si>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</si>
  <si>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</si>
  <si>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</si>
  <si>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</si>
  <si>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</si>
  <si>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</si>
  <si>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</si>
  <si>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</si>
  <si>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</si>
  <si>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</si>
  <si>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</si>
  <si>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</si>
  <si>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</si>
  <si>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</si>
  <si>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</si>
  <si>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</si>
  <si>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</si>
  <si>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</si>
  <si>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</si>
  <si>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</si>
  <si>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</si>
  <si>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</si>
  <si>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</si>
  <si>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</si>
  <si>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</si>
  <si>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</si>
  <si>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</si>
  <si>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</si>
  <si>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</si>
  <si>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</si>
  <si>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</si>
  <si>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</si>
  <si>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</si>
  <si>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</si>
  <si>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</si>
  <si>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</si>
  <si>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</si>
  <si>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</si>
  <si>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</si>
  <si>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</si>
  <si>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</si>
  <si>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</si>
  <si>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</si>
  <si>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</si>
  <si>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</si>
  <si>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</si>
  <si>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</si>
  <si>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</si>
  <si>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</si>
  <si>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</si>
  <si>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</si>
  <si>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</si>
  <si>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</si>
  <si>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</si>
  <si>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</si>
  <si>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</si>
  <si>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</si>
  <si>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</si>
  <si>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</si>
  <si>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</si>
  <si>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</si>
  <si>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</si>
  <si>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</si>
  <si>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</si>
  <si>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</si>
  <si>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</si>
  <si>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</si>
  <si>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</si>
  <si>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</si>
  <si>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</si>
  <si>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</si>
  <si>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</si>
  <si>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</si>
  <si>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</si>
  <si>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</si>
  <si>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</si>
  <si>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</si>
  <si>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</si>
  <si>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</si>
  <si>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</si>
  <si>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</si>
  <si>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</si>
  <si>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</si>
  <si>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</si>
  <si>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</si>
  <si>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</si>
  <si>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</si>
  <si>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</si>
  <si>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</si>
  <si>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</si>
  <si>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</si>
  <si>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</si>
  <si>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</si>
  <si>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</si>
  <si>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</si>
  <si>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</si>
  <si>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</si>
  <si>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</si>
  <si>
    <t>Custom Assigned Fund Balance</t>
  </si>
  <si>
    <t xml:space="preserve">Custom Committed Fund Balance </t>
  </si>
  <si>
    <t>Custom Restricted Fund Balance</t>
  </si>
  <si>
    <t>This template is designed to help you prepare your financial statements for submission and convert them into XBRL format.</t>
  </si>
  <si>
    <t>Steps</t>
  </si>
  <si>
    <t>1. Enter Financial Statements</t>
  </si>
  <si>
    <t xml:space="preserve">   - Fill in the financial data in the corresponding cells. Ensure all required fields are completed.</t>
  </si>
  <si>
    <t>2. Verify Data</t>
  </si>
  <si>
    <t xml:space="preserve">   - Double-check all entries for accuracy.</t>
  </si>
  <si>
    <t xml:space="preserve">   - Ensure that all calculations and formulas are correct.</t>
  </si>
  <si>
    <t>3. Save the File</t>
  </si>
  <si>
    <t xml:space="preserve">   - Once all data is entered and verified, save the Excel file with an appropriate name indicating its contents and date.</t>
  </si>
  <si>
    <t>4. Upload for XBRL Conversion</t>
  </si>
  <si>
    <t xml:space="preserve">   - Navigate to the XBRL conversion tool provided by your organization.</t>
  </si>
  <si>
    <t xml:space="preserve">   - Upload the saved Excel file to the converter.</t>
  </si>
  <si>
    <t xml:space="preserve">   - Follow the instructions provided by the conversion tool to complete the process.</t>
  </si>
  <si>
    <t>5. Review XBRL Output</t>
  </si>
  <si>
    <t xml:space="preserve">   - After conversion, review the XBRL output to ensure it accurately reflects the entered financial statements.</t>
  </si>
  <si>
    <t xml:space="preserve">   - Make any necessary adjustments in the original Excel file and repeat the upload process if needed.</t>
  </si>
  <si>
    <t>READ ME:</t>
  </si>
  <si>
    <t xml:space="preserve">   - Open the relevant sheets in this Excel file (e.g.,Net Position, PropFunds, Statement of Activities).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</si>
</sst>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3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56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  <xf numFmtId="165" fontId="27" fillId="18" borderId="5" xfId="1" applyNumberFormat="1" applyFont="1" applyFill="1" applyBorder="1"/>
    <xf numFmtId="44" fontId="27" fillId="18" borderId="5" xfId="2" applyFont="1" applyFill="1" applyBorder="1"/>
    <xf numFmtId="0" fontId="32" fillId="5" borderId="1" xfId="4" applyFill="1" applyBorder="1" applyProtection="1">
      <protection locked="0"/>
    </xf>
    <xf numFmtId="0" fontId="13" fillId="10" borderId="2" xfId="1" applyFont="1" applyFill="1" applyBorder="1" applyAlignment="1">
      <alignment horizontal="left"/>
    </xf>
    <xf numFmtId="0" fontId="13" fillId="10" borderId="3" xfId="1" applyFont="1" applyFill="1" applyBorder="1" applyAlignment="1">
      <alignment horizontal="left"/>
    </xf>
    <xf numFmtId="0" fontId="13" fillId="10" borderId="4" xfId="1" applyFont="1" applyFill="1" applyBorder="1" applyAlignment="1">
      <alignment horizontal="left"/>
    </xf>
    <xf numFmtId="0" fontId="9" fillId="5" borderId="0" xfId="0" applyFont="1" applyFill="1" applyAlignment="1">
      <alignment wrapText="1"/>
    </xf>
  </cellXfs>
  <cellStyles count="5">
    <cellStyle name="Currency" xfId="2" builtinId="4"/>
    <cellStyle name="Currency 2" xfId="3" xr:uid="{8E32DCCE-912B-2345-802E-1F34AAFD7463}"/>
    <cellStyle name="Hyperlink" xfId="4" builtinId="8"/>
    <cellStyle name="Normal" xfId="0" builtinId="0"/>
    <cellStyle name="Normal 2" xfId="1" xr:uid="{00000000-0005-0000-0000-000020000000}"/>
  </cellStyles>
  <dxfs count="9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02" zoomScale="75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9"/>
  <sheetViews>
    <sheetView topLeftCell="A40" zoomScale="119" zoomScaleNormal="120" workbookViewId="0">
      <selection activeCell="B72" sqref="B72"/>
    </sheetView>
  </sheetViews>
  <sheetFormatPr baseColWidth="10" defaultRowHeight="13"/>
  <cols>
    <col min="1" max="1" width="31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IF(COUNTIF('Lookup GovFund Balance'!$B$2:$B$276, B9) = 0, "acfr:AssetsCustomModifiedAccrual", _xlfn.XLOOKUP(B9, 'Lookup GovFund Balance'!$B$2:$B$276, 'Lookup GovFund Balance'!$C$2:$C$276)))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IF(COUNTIF('Lookup GovFund Balance'!$B$2:$B$276, B10) = 0, "acfr:AssetsCustomModifiedAccrual", _xlfn.XLOOKUP(B10, 'Lookup GovFund Balance'!$B$2:$B$276, 'Lookup GovFund Balance'!$C$2:$C$276)))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IF(COUNTIF('Lookup GovFund Balance'!$B$2:$B$276, B11) = 0, "acfr:AssetsCustomModifiedAccrual", _xlfn.XLOOKUP(B11, 'Lookup GovFund Balance'!$B$2:$B$276, 'Lookup GovFund Balance'!$C$2:$C$276)))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IF(COUNTIF('Lookup GovFund Balance'!$B$2:$B$276, B12) = 0, "acfr:AssetsCustomModifiedAccrual", _xlfn.XLOOKUP(B12, 'Lookup GovFund Balance'!$B$2:$B$276, 'Lookup GovFund Balance'!$C$2:$C$276)))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IF(COUNTIF('Lookup GovFund Balance'!$B$2:$B$276, B13) = 0, "acfr:AssetsCustomModifiedAccrual", _xlfn.XLOOKUP(B13, 'Lookup GovFund Balance'!$B$2:$B$276, 'Lookup GovFund Balance'!$C$2:$C$276)))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IF(COUNTIF('Lookup GovFund Balance'!$B$2:$B$276, B14) = 0, "acfr:AssetsCustomModifiedAccrual", _xlfn.XLOOKUP(B14, 'Lookup GovFund Balance'!$B$2:$B$276, 'Lookup GovFund Balance'!$C$2:$C$276)))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IF(COUNTIF('Lookup GovFund Balance'!$B$2:$B$276, B15) = 0, "acfr:AssetsCustomModifiedAccrual", _xlfn.XLOOKUP(B15, 'Lookup GovFund Balance'!$B$2:$B$276, 'Lookup GovFund Balance'!$C$2:$C$276)))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IF(COUNTIF('Lookup GovFund Balance'!$B$2:$B$276, B16) = 0, "acfr:AssetsCustomModifiedAccrual", _xlfn.XLOOKUP(B16, 'Lookup GovFund Balance'!$B$2:$B$276, 'Lookup GovFund Balance'!$C$2:$C$276)))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IF(COUNTIF('Lookup GovFund Balance'!$B$2:$B$276, B17) = 0, "acfr:AssetsCustomModifiedAccrual", _xlfn.XLOOKUP(B17, 'Lookup GovFund Balance'!$B$2:$B$276, 'Lookup GovFund Balance'!$C$2:$C$276)))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IF(COUNTIF('Lookup GovFund Balance'!$B$2:$B$276, B18) = 0, "acfr:AssetsCustomModifiedAccrual", _xlfn.XLOOKUP(B18, 'Lookup GovFund Balance'!$B$2:$B$276, 'Lookup GovFund Balance'!$C$2:$C$276)))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IF(COUNTIF('Lookup GovFund Balance'!$B$2:$B$276, B22) = 0, "acfr:LiabilitiesCustomModifiedAccrual", _xlfn.XLOOKUP(B22, 'Lookup GovFund Balance'!$B$2:$B$276, 'Lookup GovFund Balance'!$C$2:$C$276)))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IF(COUNTIF('Lookup GovFund Balance'!$B$2:$B$276, B23) = 0, "acfr:LiabilitiesCustomModifiedAccrual", _xlfn.XLOOKUP(B23, 'Lookup GovFund Balance'!$B$2:$B$276, 'Lookup GovFund Balance'!$C$2:$C$276)))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IF(COUNTIF('Lookup GovFund Balance'!$B$2:$B$276, B24) = 0, "acfr:LiabilitiesCustomModifiedAccrual", _xlfn.XLOOKUP(B24, 'Lookup GovFund Balance'!$B$2:$B$276, 'Lookup GovFund Balance'!$C$2:$C$276)))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IF(COUNTIF('Lookup GovFund Balance'!$B$2:$B$276, B25) = 0, "acfr:LiabilitiesCustomModifiedAccrual", _xlfn.XLOOKUP(B25, 'Lookup GovFund Balance'!$B$2:$B$276, 'Lookup GovFund Balance'!$C$2:$C$276)))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IF(COUNTIF('Lookup GovFund Balance'!$B$2:$B$276, B26) = 0, "acfr:LiabilitiesCustomModifiedAccrual", _xlfn.XLOOKUP(B26, 'Lookup GovFund Balance'!$B$2:$B$276, 'Lookup GovFund Balance'!$C$2:$C$276)))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IF(COUNTIF('Lookup GovFund Balance'!$B$2:$B$276, B27) = 0, "acfr:LiabilitiesCustomModifiedAccrual", _xlfn.XLOOKUP(B27, 'Lookup GovFund Balance'!$B$2:$B$276, 'Lookup GovFund Balance'!$C$2:$C$276)))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IF(COUNTIF('Lookup GovFund Balance'!$B$2:$B$276, B28) = 0, "acfr:LiabilitiesCustomModifiedAccrual", _xlfn.XLOOKUP(B28, 'Lookup GovFund Balance'!$B$2:$B$276, 'Lookup GovFund Balance'!$C$2:$C$276)))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IF(COUNTIF('Lookup GovFund Balance'!$B$2:$B$276, B29) = 0, "acfr:LiabilitiesCustomModifiedAccrual", _xlfn.XLOOKUP(B29, 'Lookup GovFund Balance'!$B$2:$B$276, 'Lookup GovFund Balance'!$C$2:$C$276)))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IF(COUNTIF('Lookup GovFund Balance'!$B$2:$B$276, B30) = 0, "acfr:LiabilitiesCustomModifiedAccrual", _xlfn.XLOOKUP(B30, 'Lookup GovFund Balance'!$B$2:$B$276, 'Lookup GovFund Balance'!$C$2:$C$276)))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IF(COUNTIF('Lookup GovFund Balance'!$B$2:$B$276, B31) = 0, "acfr:LiabilitiesCustomModifiedAccrual", _xlfn.XLOOKUP(B31, 'Lookup GovFund Balance'!$B$2:$B$276, 'Lookup GovFund Balance'!$C$2:$C$276)))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IF(COUNTIF('Lookup GovFund Balance'!$B$2:$B$276, B35) = 0, "acfr:DeferredInflowsOfResourcesCustomModifiedAccrual", _xlfn.XLOOKUP(B35, 'Lookup GovFund Balance'!$B$2:$B$276, 'Lookup GovFund Balance'!$C$2:$C$276)))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IF(COUNTIF('Lookup GovFund Balance'!$B$2:$B$276, B36) = 0, "acfr:DeferredInflowsOfResourcesCustomModifiedAccrual", _xlfn.XLOOKUP(B36, 'Lookup GovFund Balance'!$B$2:$B$276, 'Lookup GovFund Balance'!$C$2:$C$276)))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IF(COUNTIF('Lookup GovFund Balance'!$B$2:$B$276, B37) = 0, "acfr:DeferredInflowsOfResourcesCustomModifiedAccrual", _xlfn.XLOOKUP(B37, 'Lookup GovFund Balance'!$B$2:$B$276, 'Lookup GovFund Balance'!$C$2:$C$276)))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IF(COUNTIF('Lookup GovFund Balance'!$B$2:$B$276, B38) = 0, "acfr:DeferredInflowsOfResourcesCustomModifiedAccrual", _xlfn.XLOOKUP(B38, 'Lookup GovFund Balance'!$B$2:$B$276, 'Lookup GovFund Balance'!$C$2:$C$276)))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IF(COUNTIF('Lookup GovFund Balance'!$B$2:$B$276, B39) = 0, "acfr:DeferredInflowsOfResourcesCustomModifiedAccrual", _xlfn.XLOOKUP(B39, 'Lookup GovFund Balance'!$B$2:$B$276, 'Lookup GovFund Balance'!$C$2:$C$276)))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IF(COUNTIF('Lookup GovFund Balance'!$B$2:$B$276, B40) = 0, "acfr:DeferredInflowsOfResourcesCustomModifiedAccrual", _xlfn.XLOOKUP(B40, 'Lookup GovFund Balance'!$B$2:$B$276, 'Lookup GovFund Balance'!$C$2:$C$276)))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IF(COUNTIF('Lookup GovFund Balance'!$B$2:$B$276, B41) = 0, "acfr:DeferredInflowsOfResourcesCustomModifiedAccrual", _xlfn.XLOOKUP(B41, 'Lookup GovFund Balance'!$B$2:$B$276, 'Lookup GovFund Balance'!$C$2:$C$276)))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IF(COUNTIF('Lookup GovFund Balance'!$B$2:$B$276, B42) = 0, "acfr:DeferredInflowsOfResourcesCustomModifiedAccrual", _xlfn.XLOOKUP(B42, 'Lookup GovFund Balance'!$B$2:$B$276, 'Lookup GovFund Balance'!$C$2:$C$276)))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IF(COUNTIF('Lookup GovFund Balance'!$B$2:$B$276, B43) = 0, "acfr:DeferredInflowsOfResourcesCustomModifiedAccrual", _xlfn.XLOOKUP(B43, 'Lookup GovFund Balance'!$B$2:$B$276, 'Lookup GovFund Balance'!$C$2:$C$276)))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IF(COUNTIF('Lookup GovFund Balance'!$B$2:$B$276, B44) = 0, "acfr:DeferredInflowsOfResourcesCustomModifiedAccrual", _xlfn.XLOOKUP(B44, 'Lookup GovFund Balance'!$B$2:$B$276, 'Lookup GovFund Balance'!$C$2:$C$276)))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 'Lookup GovFund Balance'!$B$2:$B$276, 'Lookup GovFund Balance'!$C$2:$C$276))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 'Lookup GovFund Balance'!$B$2:$B$276, 'Lookup GovFund Balance'!$C$2:$C$276))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 'Lookup GovFund Balance'!$B$2:$B$276, 'Lookup GovFund Balance'!$C$2:$C$276))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 'Lookup GovFund Balance'!$B$2:$B$276, 'Lookup GovFund Balance'!$C$2:$C$276))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 'Lookup GovFund Balance'!$B$2:$B$276, 'Lookup GovFund Balance'!$C$2:$C$276))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 'Lookup GovFund Balance'!$B$2:$B$276, 'Lookup GovFund Balance'!$C$2:$C$276))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 'Lookup GovFund Balance'!$B$2:$B$276, 'Lookup GovFund Balance'!$C$2:$C$276))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 'Lookup GovFund Balance'!$B$2:$B$276, 'Lookup GovFund Balance'!$C$2:$C$276))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 'Lookup GovFund Balance'!$B$2:$B$276, 'Lookup GovFund Balance'!$C$2:$C$276))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 'Lookup GovFund Balance'!$B$2:$B$276, 'Lookup GovFund Balance'!$C$2:$C$276))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 'Lookup GovFund Balance'!$B$2:$B$276, 'Lookup GovFund Balance'!$C$2:$C$276))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5">
      <c r="A59" s="252" t="s">
        <v>3615</v>
      </c>
      <c r="B59" s="253"/>
      <c r="C59" s="253"/>
      <c r="D59" s="253"/>
      <c r="E59" s="253"/>
      <c r="F59" s="253"/>
      <c r="G59" s="253"/>
      <c r="H59" s="253"/>
      <c r="I59" s="253"/>
      <c r="J59" s="254"/>
    </row>
    <row r="60" spans="1:10" ht="15">
      <c r="A60" s="108" t="str">
        <f>IF(B60="", "Choose from drop-down --&gt;", IF(COUNTIF('Lookup GovFund Balance'!$B$2:$B$276, B60) = 0, "acfr:FundBalanceAssignedCustom", _xlfn.XLOOKUP(B60, 'Lookup GovFund Balance'!$B$2:$B$276, 'Lookup GovFund Balance'!$C$2:$C$276)))</f>
        <v>Choose from drop-down --&gt;</v>
      </c>
      <c r="B60" s="166"/>
      <c r="C60" s="208"/>
      <c r="D60" s="209"/>
      <c r="E60" s="209"/>
      <c r="F60" s="209"/>
      <c r="G60" s="209"/>
      <c r="H60" s="210"/>
      <c r="I60" s="210"/>
      <c r="J60" s="250">
        <v>0</v>
      </c>
    </row>
    <row r="61" spans="1:10" ht="15">
      <c r="A61" s="108" t="str">
        <f>IF(B61="", "Choose from drop-down --&gt;", IF(COUNTIF('Lookup GovFund Balance'!$B$2:$B$276, B61) = 0, "acfr:FundBalanceAssignedCustom", _xlfn.XLOOKUP(B61, 'Lookup GovFund Balance'!$B$2:$B$276, 'Lookup GovFund Balance'!$C$2:$C$276)))</f>
        <v>Choose from drop-down --&gt;</v>
      </c>
      <c r="B61" s="166"/>
      <c r="C61" s="208"/>
      <c r="D61" s="209"/>
      <c r="E61" s="209"/>
      <c r="F61" s="209"/>
      <c r="G61" s="209"/>
      <c r="H61" s="210"/>
      <c r="I61" s="210"/>
      <c r="J61" s="250">
        <v>0</v>
      </c>
    </row>
    <row r="62" spans="1:10" ht="15">
      <c r="A62" s="252" t="s">
        <v>3616</v>
      </c>
      <c r="B62" s="253"/>
      <c r="C62" s="253"/>
      <c r="D62" s="253"/>
      <c r="E62" s="253"/>
      <c r="F62" s="253"/>
      <c r="G62" s="253"/>
      <c r="H62" s="253"/>
      <c r="I62" s="253"/>
      <c r="J62" s="254"/>
    </row>
    <row r="63" spans="1:10" ht="15">
      <c r="A63" s="108" t="str">
        <f>IF(B63="", "Choose from drop-down --&gt;", IF(COUNTIF('Lookup GovFund Balance'!$B$2:$B$276, B63) = 0, "acfr:FundBalanceCommittedCustom", _xlfn.XLOOKUP(B63, 'Lookup GovFund Balance'!$B$2:$B$276, 'Lookup GovFund Balance'!$C$2:$C$276)))</f>
        <v>Choose from drop-down --&gt;</v>
      </c>
      <c r="B63" s="166"/>
      <c r="C63" s="208"/>
      <c r="D63" s="209"/>
      <c r="E63" s="209"/>
      <c r="F63" s="209"/>
      <c r="G63" s="209"/>
      <c r="H63" s="210"/>
      <c r="I63" s="210"/>
      <c r="J63" s="249">
        <v>0</v>
      </c>
    </row>
    <row r="64" spans="1:10" ht="15">
      <c r="A64" s="108" t="str">
        <f>IF(B64="", "Choose from drop-down --&gt;", IF(COUNTIF('Lookup GovFund Balance'!$B$2:$B$276, B64) = 0, "acfr:FundBalanceCommittedCustom", _xlfn.XLOOKUP(B64, 'Lookup GovFund Balance'!$B$2:$B$276, 'Lookup GovFund Balance'!$C$2:$C$276)))</f>
        <v>Choose from drop-down --&gt;</v>
      </c>
      <c r="B64" s="166"/>
      <c r="C64" s="208"/>
      <c r="D64" s="209"/>
      <c r="E64" s="209"/>
      <c r="F64" s="209"/>
      <c r="G64" s="209"/>
      <c r="H64" s="210"/>
      <c r="I64" s="210"/>
      <c r="J64" s="249">
        <v>0</v>
      </c>
    </row>
    <row r="65" spans="1:10" ht="15">
      <c r="A65" s="252" t="s">
        <v>3617</v>
      </c>
      <c r="B65" s="253"/>
      <c r="C65" s="253"/>
      <c r="D65" s="253"/>
      <c r="E65" s="253"/>
      <c r="F65" s="253"/>
      <c r="G65" s="253"/>
      <c r="H65" s="253"/>
      <c r="I65" s="253"/>
      <c r="J65" s="254"/>
    </row>
    <row r="66" spans="1:10" ht="16">
      <c r="A66" s="131" t="str">
        <f>IF(B66="", "Choose from drop-down --&gt;", IF(COUNTIF('Lookup GovFund Balance'!$B$2:$B$276, B66) = 0, "acfr:FundBalanceRestrictedCustom", _xlfn.XLOOKUP(B66, 'Lookup GovFund Balance'!$B$2:$B$276, 'Lookup GovFund Balance'!$C$2:$C$276)))</f>
        <v>Choose from drop-down --&gt;</v>
      </c>
      <c r="B66" s="166"/>
      <c r="C66" s="208"/>
      <c r="D66" s="209"/>
      <c r="E66" s="209"/>
      <c r="F66" s="209"/>
      <c r="G66" s="209"/>
      <c r="H66" s="210"/>
      <c r="I66" s="210"/>
      <c r="J66" s="249">
        <v>0</v>
      </c>
    </row>
    <row r="67" spans="1:10" ht="16">
      <c r="A67" s="131" t="str">
        <f>IF(B67="", "Choose from drop-down --&gt;", IF(COUNTIF('Lookup GovFund Balance'!$B$2:$B$276, B67) = 0, "acfr:FundBalanceRestrictedCustom", _xlfn.XLOOKUP(B67, 'Lookup GovFund Balance'!$B$2:$B$276, 'Lookup GovFund Balance'!$C$2:$C$276)))</f>
        <v>Choose from drop-down --&gt;</v>
      </c>
      <c r="B67" s="166"/>
      <c r="C67" s="208"/>
      <c r="D67" s="209"/>
      <c r="E67" s="209"/>
      <c r="F67" s="209"/>
      <c r="G67" s="209"/>
      <c r="H67" s="210"/>
      <c r="I67" s="210"/>
      <c r="J67" s="249">
        <v>0</v>
      </c>
    </row>
    <row r="68" spans="1:10" ht="16">
      <c r="A68" s="108" t="s">
        <v>1084</v>
      </c>
      <c r="B68" s="169" t="s">
        <v>2475</v>
      </c>
      <c r="C68" s="217">
        <f t="shared" ref="C68:I68" si="7">SUM(C48:C58)</f>
        <v>0</v>
      </c>
      <c r="D68" s="217">
        <f t="shared" si="7"/>
        <v>0</v>
      </c>
      <c r="E68" s="217">
        <f t="shared" si="7"/>
        <v>0</v>
      </c>
      <c r="F68" s="217">
        <f t="shared" si="7"/>
        <v>0</v>
      </c>
      <c r="G68" s="217">
        <f t="shared" si="7"/>
        <v>0</v>
      </c>
      <c r="H68" s="218">
        <f t="shared" si="7"/>
        <v>0</v>
      </c>
      <c r="I68" s="218">
        <f t="shared" si="7"/>
        <v>0</v>
      </c>
      <c r="J68" s="218">
        <f>SUM(C68:I68)</f>
        <v>0</v>
      </c>
    </row>
    <row r="69" spans="1:10" ht="32">
      <c r="A69" s="114" t="s">
        <v>2476</v>
      </c>
      <c r="B69" s="170" t="s">
        <v>2477</v>
      </c>
      <c r="C69" s="219">
        <f>SUM(C68, C45, C32)</f>
        <v>0</v>
      </c>
      <c r="D69" s="219">
        <f>SUM(D68, D45, D32)</f>
        <v>0</v>
      </c>
      <c r="E69" s="219">
        <f>SUM(E68, E45, E32)</f>
        <v>0</v>
      </c>
      <c r="F69" s="219"/>
      <c r="G69" s="219">
        <f>SUM(G68, G45, G32)</f>
        <v>0</v>
      </c>
      <c r="H69" s="219">
        <f>SUM(H68, H45, H32)</f>
        <v>0</v>
      </c>
      <c r="I69" s="219">
        <f>SUM(I68, I45, I32)</f>
        <v>0</v>
      </c>
      <c r="J69" s="219">
        <f>SUM(J68, J45, J32)</f>
        <v>0</v>
      </c>
    </row>
  </sheetData>
  <mergeCells count="3">
    <mergeCell ref="A59:J59"/>
    <mergeCell ref="A62:J62"/>
    <mergeCell ref="A65:J65"/>
  </mergeCells>
  <conditionalFormatting sqref="A9:A18">
    <cfRule type="containsText" dxfId="58" priority="7" operator="containsText" text="custom">
      <formula>NOT(ISERROR(SEARCH("custom",A9)))</formula>
    </cfRule>
  </conditionalFormatting>
  <conditionalFormatting sqref="A22:A31">
    <cfRule type="containsText" dxfId="57" priority="6" operator="containsText" text="custom">
      <formula>NOT(ISERROR(SEARCH("custom",A22)))</formula>
    </cfRule>
  </conditionalFormatting>
  <conditionalFormatting sqref="A35:A44">
    <cfRule type="containsText" dxfId="56" priority="5" operator="containsText" text="custom">
      <formula>NOT(ISERROR(SEARCH("custom",A35)))</formula>
    </cfRule>
  </conditionalFormatting>
  <conditionalFormatting sqref="A48:A58">
    <cfRule type="containsText" dxfId="55" priority="4" operator="containsText" text="custom">
      <formula>NOT(ISERROR(SEARCH("custom",A48)))</formula>
    </cfRule>
  </conditionalFormatting>
  <conditionalFormatting sqref="A60:A61">
    <cfRule type="containsText" dxfId="54" priority="3" operator="containsText" text="custom">
      <formula>NOT(ISERROR(SEARCH("custom",A60)))</formula>
    </cfRule>
  </conditionalFormatting>
  <conditionalFormatting sqref="A63:A64">
    <cfRule type="containsText" dxfId="53" priority="2" operator="containsText" text="custom">
      <formula>NOT(ISERROR(SEARCH("custom",A63)))</formula>
    </cfRule>
  </conditionalFormatting>
  <conditionalFormatting sqref="A66:A67">
    <cfRule type="containsText" dxfId="52" priority="1" operator="containsText" text="custom">
      <formula>NOT(ISERROR(SEARCH("custom",A66)))</formula>
    </cfRule>
  </conditionalFormatting>
  <conditionalFormatting sqref="D8:G18 D21:G31 C32:I33 D35:G44 C45:I46 D48:G58 D60:G61 D63:G64 C68:G68">
    <cfRule type="expression" dxfId="51" priority="10" stopIfTrue="1">
      <formula>C$6=""</formula>
    </cfRule>
  </conditionalFormatting>
  <conditionalFormatting sqref="D66:G67">
    <cfRule type="expression" dxfId="50" priority="8" stopIfTrue="1">
      <formula>D$6=""</formula>
    </cfRule>
  </conditionalFormatting>
  <conditionalFormatting sqref="D7:I7">
    <cfRule type="expression" dxfId="49" priority="9" stopIfTrue="1">
      <formula>D$7=""</formula>
    </cfRule>
  </conditionalFormatting>
  <conditionalFormatting sqref="J45:J46">
    <cfRule type="expression" dxfId="48" priority="11" stopIfTrue="1">
      <formula>I$6=""</formula>
    </cfRule>
  </conditionalFormatting>
  <dataValidations count="2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E25186-1EB2-CD4B-B4A7-8C43F9322904}">
          <x14:formula1>
            <xm:f>'Lookup GovFund Balance'!$B$176:$B$189</xm:f>
          </x14:formula1>
          <xm:sqref>B48:B58</xm:sqref>
        </x14:dataValidation>
        <x14:dataValidation type="list" allowBlank="1" showInput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xr:uid="{B2665086-3AD7-4E48-B875-3BE4D2879C8C}">
          <x14:formula1>
            <xm:f>'Lookup GovFund Balance'!$B$2:$B$164</xm:f>
          </x14:formula1>
          <xm:sqref>B9:B18</xm:sqref>
        </x14:dataValidation>
        <x14:dataValidation type="list" allowBlank="1" showInputMessage="1" xr:uid="{F4479D55-EB5C-EE45-B5CD-6F72ECE895E0}">
          <x14:formula1>
            <xm:f>'Lookup GovFund Balance'!$B$165:$B$173</xm:f>
          </x14:formula1>
          <xm:sqref>B35:B44</xm:sqref>
        </x14:dataValidation>
        <x14:dataValidation type="list" allowBlank="1" showInputMessage="1" xr:uid="{B69521F8-AB11-3B42-A927-1BE302653BAF}">
          <x14:formula1>
            <xm:f>'Lookup GovFund Balance'!$B$176:$B$189</xm:f>
          </x14:formula1>
          <xm:sqref>B60:B61 B63:B64 B66:B67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topLeftCell="A7" zoomScale="81" zoomScaleNormal="110" workbookViewId="0">
      <selection activeCell="B29" sqref="B29"/>
    </sheetView>
  </sheetViews>
  <sheetFormatPr baseColWidth="10" defaultColWidth="9" defaultRowHeight="13"/>
  <cols>
    <col min="1" max="1" width="28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IF(COUNTIF('Lookup GovFund Stmt Rev Exp Ch'!$B$2:$B$392, B9) = 0, "acfr:RevenuesCustomModifiedAccrual", _xlfn.XLOOKUP(B9, 'Lookup GovFund Stmt Rev Exp Ch'!$B$2:$B$392, 'Lookup GovFund Stmt Rev Exp Ch'!$C$2:$C$392)))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IF(COUNTIF('Lookup GovFund Stmt Rev Exp Ch'!$B$2:$B$392, B10) = 0, "acfr:RevenuesCustomModifiedAccrual", _xlfn.XLOOKUP(B10, 'Lookup GovFund Stmt Rev Exp Ch'!$B$2:$B$392, 'Lookup GovFund Stmt Rev Exp Ch'!$C$2:$C$392)))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IF(COUNTIF('Lookup GovFund Stmt Rev Exp Ch'!$B$2:$B$392, B11) = 0, "acfr:RevenuesCustomModifiedAccrual", _xlfn.XLOOKUP(B11, 'Lookup GovFund Stmt Rev Exp Ch'!$B$2:$B$392, 'Lookup GovFund Stmt Rev Exp Ch'!$C$2:$C$392)))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IF(COUNTIF('Lookup GovFund Stmt Rev Exp Ch'!$B$2:$B$392, B12) = 0, "acfr:RevenuesCustomModifiedAccrual", _xlfn.XLOOKUP(B12, 'Lookup GovFund Stmt Rev Exp Ch'!$B$2:$B$392, 'Lookup GovFund Stmt Rev Exp Ch'!$C$2:$C$392)))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IF(COUNTIF('Lookup GovFund Stmt Rev Exp Ch'!$B$2:$B$392, B13) = 0, "acfr:RevenuesCustomModifiedAccrual", _xlfn.XLOOKUP(B13, 'Lookup GovFund Stmt Rev Exp Ch'!$B$2:$B$392, 'Lookup GovFund Stmt Rev Exp Ch'!$C$2:$C$392)))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IF(COUNTIF('Lookup GovFund Stmt Rev Exp Ch'!$B$2:$B$392, B14) = 0, "acfr:RevenuesCustomModifiedAccrual", _xlfn.XLOOKUP(B14, 'Lookup GovFund Stmt Rev Exp Ch'!$B$2:$B$392, 'Lookup GovFund Stmt Rev Exp Ch'!$C$2:$C$392)))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IF(COUNTIF('Lookup GovFund Stmt Rev Exp Ch'!$B$2:$B$392, B15) = 0, "acfr:RevenuesCustomModifiedAccrual", _xlfn.XLOOKUP(B15, 'Lookup GovFund Stmt Rev Exp Ch'!$B$2:$B$392, 'Lookup GovFund Stmt Rev Exp Ch'!$C$2:$C$392)))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IF(COUNTIF('Lookup GovFund Stmt Rev Exp Ch'!$B$2:$B$392, B16) = 0, "acfr:RevenuesCustomModifiedAccrual", _xlfn.XLOOKUP(B16, 'Lookup GovFund Stmt Rev Exp Ch'!$B$2:$B$392, 'Lookup GovFund Stmt Rev Exp Ch'!$C$2:$C$392)))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IF(COUNTIF('Lookup GovFund Stmt Rev Exp Ch'!$B$2:$B$392, B17) = 0, "acfr:RevenuesCustomModifiedAccrual", _xlfn.XLOOKUP(B17, 'Lookup GovFund Stmt Rev Exp Ch'!$B$2:$B$392, 'Lookup GovFund Stmt Rev Exp Ch'!$C$2:$C$392)))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IF(COUNTIF('Lookup GovFund Stmt Rev Exp Ch'!$B$2:$B$392, B18) = 0, "acfr:RevenuesCustomModifiedAccrual", _xlfn.XLOOKUP(B18, 'Lookup GovFund Stmt Rev Exp Ch'!$B$2:$B$392, 'Lookup GovFund Stmt Rev Exp Ch'!$C$2:$C$392)))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IF(COUNTIF('Lookup GovFund Stmt Rev Exp Ch'!$B$2:$B$392, B19) = 0, "acfr:RevenuesCustomModifiedAccrual", _xlfn.XLOOKUP(B19, 'Lookup GovFund Stmt Rev Exp Ch'!$B$2:$B$392, 'Lookup GovFund Stmt Rev Exp Ch'!$C$2:$C$392)))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IF(COUNTIF('Lookup GovFund Stmt Rev Exp Ch'!$B$2:$B$392, B20) = 0, "acfr:RevenuesCustomModifiedAccrual", _xlfn.XLOOKUP(B20, 'Lookup GovFund Stmt Rev Exp Ch'!$B$2:$B$392, 'Lookup GovFund Stmt Rev Exp Ch'!$C$2:$C$392)))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IF(COUNTIF('Lookup GovFund Stmt Rev Exp Ch'!$B$2:$B$392, B21) = 0, "acfr:RevenuesCustomModifiedAccrual", _xlfn.XLOOKUP(B21, 'Lookup GovFund Stmt Rev Exp Ch'!$B$2:$B$392, 'Lookup GovFund Stmt Rev Exp Ch'!$C$2:$C$392)))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IF(COUNTIF('Lookup GovFund Stmt Rev Exp Ch'!$B$2:$B$392, B22) = 0, "acfr:RevenuesCustomModifiedAccrual", _xlfn.XLOOKUP(B22, 'Lookup GovFund Stmt Rev Exp Ch'!$B$2:$B$392, 'Lookup GovFund Stmt Rev Exp Ch'!$C$2:$C$392)))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IF(COUNTIF('Lookup GovFund Stmt Rev Exp Ch'!$B$2:$B$392, B26) = 0, "acfr:ExpendituresCustomModifiedAccrual", _xlfn.XLOOKUP(B26, 'Lookup GovFund Stmt Rev Exp Ch'!$B$2:$B$392, 'Lookup GovFund Stmt Rev Exp Ch'!$C$2:$C$392)))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IF(COUNTIF('Lookup GovFund Stmt Rev Exp Ch'!$B$2:$B$392, B27) = 0, "acfr:ExpendituresCustomModifiedAccrual", _xlfn.XLOOKUP(B27, 'Lookup GovFund Stmt Rev Exp Ch'!$B$2:$B$392, 'Lookup GovFund Stmt Rev Exp Ch'!$C$2:$C$392)))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IF(COUNTIF('Lookup GovFund Stmt Rev Exp Ch'!$B$2:$B$392, B28) = 0, "acfr:ExpendituresCustomModifiedAccrual", _xlfn.XLOOKUP(B28, 'Lookup GovFund Stmt Rev Exp Ch'!$B$2:$B$392, 'Lookup GovFund Stmt Rev Exp Ch'!$C$2:$C$392)))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IF(COUNTIF('Lookup GovFund Stmt Rev Exp Ch'!$B$2:$B$392, B29) = 0, "acfr:ExpendituresCustomModifiedAccrual", _xlfn.XLOOKUP(B29, 'Lookup GovFund Stmt Rev Exp Ch'!$B$2:$B$392, 'Lookup GovFund Stmt Rev Exp Ch'!$C$2:$C$392)))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IF(COUNTIF('Lookup GovFund Stmt Rev Exp Ch'!$B$2:$B$392, B30) = 0, "acfr:ExpendituresCustomModifiedAccrual", _xlfn.XLOOKUP(B30, 'Lookup GovFund Stmt Rev Exp Ch'!$B$2:$B$392, 'Lookup GovFund Stmt Rev Exp Ch'!$C$2:$C$392)))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IF(COUNTIF('Lookup GovFund Stmt Rev Exp Ch'!$B$2:$B$392, B31) = 0, "acfr:ExpendituresCustomModifiedAccrual", _xlfn.XLOOKUP(B31, 'Lookup GovFund Stmt Rev Exp Ch'!$B$2:$B$392, 'Lookup GovFund Stmt Rev Exp Ch'!$C$2:$C$392)))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IF(COUNTIF('Lookup GovFund Stmt Rev Exp Ch'!$B$2:$B$392, B32) = 0, "acfr:ExpendituresCustomModifiedAccrual", _xlfn.XLOOKUP(B32, 'Lookup GovFund Stmt Rev Exp Ch'!$B$2:$B$392, 'Lookup GovFund Stmt Rev Exp Ch'!$C$2:$C$392)))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IF(COUNTIF('Lookup GovFund Stmt Rev Exp Ch'!$B$2:$B$392, B33) = 0, "acfr:ExpendituresCustomModifiedAccrual", _xlfn.XLOOKUP(B33, 'Lookup GovFund Stmt Rev Exp Ch'!$B$2:$B$392, 'Lookup GovFund Stmt Rev Exp Ch'!$C$2:$C$392)))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IF(COUNTIF('Lookup GovFund Stmt Rev Exp Ch'!$B$2:$B$392, B34) = 0, "acfr:ExpendituresCustomModifiedAccrual", _xlfn.XLOOKUP(B34, 'Lookup GovFund Stmt Rev Exp Ch'!$B$2:$B$392, 'Lookup GovFund Stmt Rev Exp Ch'!$C$2:$C$392)))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IF(COUNTIF('Lookup GovFund Stmt Rev Exp Ch'!$B$2:$B$392, B39) = 0, "acfr:OtherFinancingSourcesUsesCustom", _xlfn.XLOOKUP(B39, 'Lookup GovFund Stmt Rev Exp Ch'!$B$2:$B$392, 'Lookup GovFund Stmt Rev Exp Ch'!$C$2:$C$392)))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IF(COUNTIF('Lookup GovFund Stmt Rev Exp Ch'!$B$2:$B$392, B40) = 0, "acfr:OtherFinancingSourcesUsesCustom", _xlfn.XLOOKUP(B40, 'Lookup GovFund Stmt Rev Exp Ch'!$B$2:$B$392, 'Lookup GovFund Stmt Rev Exp Ch'!$C$2:$C$392)))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IF(COUNTIF('Lookup GovFund Stmt Rev Exp Ch'!$B$2:$B$392, B41) = 0, "acfr:OtherFinancingSourcesUsesCustom", _xlfn.XLOOKUP(B41, 'Lookup GovFund Stmt Rev Exp Ch'!$B$2:$B$392, 'Lookup GovFund Stmt Rev Exp Ch'!$C$2:$C$392)))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IF(COUNTIF('Lookup GovFund Stmt Rev Exp Ch'!$B$2:$B$392, B42) = 0, "acfr:OtherFinancingSourcesUsesCustom", _xlfn.XLOOKUP(B42, 'Lookup GovFund Stmt Rev Exp Ch'!$B$2:$B$392, 'Lookup GovFund Stmt Rev Exp Ch'!$C$2:$C$392)))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IF(COUNTIF('Lookup GovFund Stmt Rev Exp Ch'!$B$2:$B$392, B43) = 0, "acfr:OtherFinancingSourcesUsesCustom", _xlfn.XLOOKUP(B43, 'Lookup GovFund Stmt Rev Exp Ch'!$B$2:$B$392, 'Lookup GovFund Stmt Rev Exp Ch'!$C$2:$C$392)))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IF(COUNTIF('Lookup GovFund Stmt Rev Exp Ch'!$B$2:$B$392, B44) = 0, "acfr:OtherFinancingSourcesUsesCustom", _xlfn.XLOOKUP(B44, 'Lookup GovFund Stmt Rev Exp Ch'!$B$2:$B$392, 'Lookup GovFund Stmt Rev Exp Ch'!$C$2:$C$392)))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IF(COUNTIF('Lookup GovFund Stmt Rev Exp Ch'!$B$2:$B$392, B45) = 0, "acfr:OtherFinancingSourcesUsesCustom", _xlfn.XLOOKUP(B45, 'Lookup GovFund Stmt Rev Exp Ch'!$B$2:$B$392, 'Lookup GovFund Stmt Rev Exp Ch'!$C$2:$C$392)))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IF(COUNTIF('Lookup GovFund Stmt Rev Exp Ch'!$B$2:$B$392, B46) = 0, "acfr:OtherFinancingSourcesUsesCustom", _xlfn.XLOOKUP(B46, 'Lookup GovFund Stmt Rev Exp Ch'!$B$2:$B$392, 'Lookup GovFund Stmt Rev Exp Ch'!$C$2:$C$392)))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IF(COUNTIF('Lookup GovFund Stmt Rev Exp Ch'!$B$2:$B$392, B47) = 0, "acfr:OtherFinancingSourcesUsesCustom", _xlfn.XLOOKUP(B47, 'Lookup GovFund Stmt Rev Exp Ch'!$B$2:$B$392, 'Lookup GovFund Stmt Rev Exp Ch'!$C$2:$C$392)))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IF(COUNTIF('Lookup GovFund Stmt Rev Exp Ch'!$B$2:$B$392, B48) = 0, "acfr:OtherFinancingSourcesUsesCustom", _xlfn.XLOOKUP(B48, 'Lookup GovFund Stmt Rev Exp Ch'!$B$2:$B$392, 'Lookup GovFund Stmt Rev Exp Ch'!$C$2:$C$392)))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IF(COUNTIF('Lookup GovFund Stmt Rev Exp Ch'!$B$2:$B$392, B49) = 0, "acfr:OtherFinancingSourcesUsesCustom", _xlfn.XLOOKUP(B49, 'Lookup GovFund Stmt Rev Exp Ch'!$B$2:$B$392, 'Lookup GovFund Stmt Rev Exp Ch'!$C$2:$C$392)))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IF(COUNTIF('Lookup GovFund Stmt Rev Exp Ch'!$B$2:$B$392, B50) = 0, "acfr:OtherFinancingSourcesUsesCustom", _xlfn.XLOOKUP(B50, 'Lookup GovFund Stmt Rev Exp Ch'!$B$2:$B$392, 'Lookup GovFund Stmt Rev Exp Ch'!$C$2:$C$392)))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IF(COUNTIF('Lookup GovFund Stmt Rev Exp Ch'!$B$2:$B$392, B51) = 0, "acfr:OtherFinancingSourcesUsesCustom", _xlfn.XLOOKUP(B51, 'Lookup GovFund Stmt Rev Exp Ch'!$B$2:$B$392, 'Lookup GovFund Stmt Rev Exp Ch'!$C$2:$C$392)))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IF(COUNTIF('Lookup GovFund Stmt Rev Exp Ch'!$B$2:$B$392, B52) = 0, "acfr:OtherFinancingSourcesUsesCustom", _xlfn.XLOOKUP(B52, 'Lookup GovFund Stmt Rev Exp Ch'!$B$2:$B$392, 'Lookup GovFund Stmt Rev Exp Ch'!$C$2:$C$392)))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IF(COUNTIF('Lookup GovFund Stmt Rev Exp Ch'!$B$2:$B$392, B53) = 0, "acfr:OtherFinancingSourcesUsesCustom", _xlfn.XLOOKUP(B53, 'Lookup GovFund Stmt Rev Exp Ch'!$B$2:$B$392, 'Lookup GovFund Stmt Rev Exp Ch'!$C$2:$C$392)))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A9:A22">
    <cfRule type="containsText" dxfId="47" priority="3" operator="containsText" text="custom">
      <formula>NOT(ISERROR(SEARCH("custom",A9)))</formula>
    </cfRule>
  </conditionalFormatting>
  <conditionalFormatting sqref="A26:A34">
    <cfRule type="containsText" dxfId="46" priority="2" operator="containsText" text="custom">
      <formula>NOT(ISERROR(SEARCH("custom",A26)))</formula>
    </cfRule>
  </conditionalFormatting>
  <conditionalFormatting sqref="A39:A53">
    <cfRule type="containsText" dxfId="45" priority="1" operator="containsText" text="custom">
      <formula>NOT(ISERROR(SEARCH("custom",A39)))</formula>
    </cfRule>
  </conditionalFormatting>
  <conditionalFormatting sqref="D7:I7 D8:J23 C23 D25:J35 C35 C36:J36 D37:J63 C59:J60 J64 D65:J69 D71:J71">
    <cfRule type="expression" dxfId="44" priority="20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Sheet'!J68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9"/>
  <sheetViews>
    <sheetView zoomScale="75" zoomScaleNormal="100" workbookViewId="0">
      <selection activeCell="B2" sqref="B2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IF(B23="","Choose from drop-down --&gt;",IF(COUNTIF('Lookup Net Position'!$B$2:$B$514,B23)=0,"acfr:CurrentAssetsCustom",_xlfn.XLOOKUP(B23,'Lookup Net Position'!$B$2:$B$514,'Lookup Net Position'!$C$2:$C$514)))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IF(B32="","Choose from drop-down --&gt;",IF(COUNTIF('Lookup Net Position'!$B$2:$B$514,B32)=0,"acfr:NoncurrentAssetsCustom",_xlfn.XLOOKUP(B32,'Lookup Net Position'!$B$2:$B$514,'Lookup Net Position'!$C$2:$C$514)))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IF(B33="","Choose from drop-down --&gt;",IF(COUNTIF('Lookup Net Position'!$B$2:$B$514,B33)=0,"acfr:NoncurrentAssetsCustom",_xlfn.XLOOKUP(B33,'Lookup Net Position'!$B$2:$B$514,'Lookup Net Position'!$C$2:$C$514)))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IF(B34="","Choose from drop-down --&gt;",IF(COUNTIF('Lookup Net Position'!$B$2:$B$514,B34)=0,"acfr:NoncurrentAssetsCustom",_xlfn.XLOOKUP(B34,'Lookup Net Position'!$B$2:$B$514,'Lookup Net Position'!$C$2:$C$514)))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IF(B35="","Choose from drop-down --&gt;",IF(COUNTIF('Lookup Net Position'!$B$2:$B$514,B35)=0,"acfr:NoncurrentAssetsCustom",_xlfn.XLOOKUP(B35,'Lookup Net Position'!$B$2:$B$514,'Lookup Net Position'!$C$2:$C$514)))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IF(B36="","Choose from drop-down --&gt;",IF(COUNTIF('Lookup Net Position'!$B$2:$B$514,B36)=0,"acfr:NoncurrentAssetsCustom",_xlfn.XLOOKUP(B36,'Lookup Net Position'!$B$2:$B$514,'Lookup Net Position'!$C$2:$C$514)))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IF(B37="","Choose from drop-down --&gt;",IF(COUNTIF('Lookup Net Position'!$B$2:$B$514,B37)=0,"acfr:NoncurrentAssetsCustom",_xlfn.XLOOKUP(B37,'Lookup Net Position'!$B$2:$B$514,'Lookup Net Position'!$C$2:$C$514)))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IF(B43="","Choose from drop-down --&gt;",IF(COUNTIF('Lookup Net Position'!$B$2:$B$514,B43)=0,"acfr:CurrentLiabilitiesCustom",_xlfn.XLOOKUP(B43,'Lookup Net Position'!$B$2:$B$514,'Lookup Net Position'!$C$2:$C$514)))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IF(B44="","Choose from drop-down --&gt;",IF(COUNTIF('Lookup Net Position'!$B$2:$B$514,B44)=0,"acfr:CurrentLiabilitiesCustom",_xlfn.XLOOKUP(B44,'Lookup Net Position'!$B$2:$B$514,'Lookup Net Position'!$C$2:$C$514)))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IF(B45="","Choose from drop-down --&gt;",IF(COUNTIF('Lookup Net Position'!$B$2:$B$514,B45)=0,"acfr:CurrentLiabilitiesCustom",_xlfn.XLOOKUP(B45,'Lookup Net Position'!$B$2:$B$514,'Lookup Net Position'!$C$2:$C$514)))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IF(B46="","Choose from drop-down --&gt;",IF(COUNTIF('Lookup Net Position'!$B$2:$B$514,B46)=0,"acfr:CurrentLiabilitiesCustom",_xlfn.XLOOKUP(B46,'Lookup Net Position'!$B$2:$B$514,'Lookup Net Position'!$C$2:$C$514)))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IF(B47="","Choose from drop-down --&gt;",IF(COUNTIF('Lookup Net Position'!$B$2:$B$514,B47)=0,"acfr:CurrentLiabilitiesCustom",_xlfn.XLOOKUP(B47,'Lookup Net Position'!$B$2:$B$514,'Lookup Net Position'!$C$2:$C$514)))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IF(B48="","Choose from drop-down --&gt;",IF(COUNTIF('Lookup Net Position'!$B$2:$B$514,B48)=0,"acfr:CurrentLiabilitiesCustom",_xlfn.XLOOKUP(B48,'Lookup Net Position'!$B$2:$B$514,'Lookup Net Position'!$C$2:$C$514)))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IF(B49="","Choose from drop-down --&gt;",IF(COUNTIF('Lookup Net Position'!$B$2:$B$514,B49)=0,"acfr:CurrentLiabilitiesCustom",_xlfn.XLOOKUP(B49,'Lookup Net Position'!$B$2:$B$514,'Lookup Net Position'!$C$2:$C$514)))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IF(B50="","Choose from drop-down --&gt;",IF(COUNTIF('Lookup Net Position'!$B$2:$B$514,B50)=0,"acfr:CurrentLiabilitiesCustom",_xlfn.XLOOKUP(B50,'Lookup Net Position'!$B$2:$B$514,'Lookup Net Position'!$C$2:$C$514)))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IF(B51="","Choose from drop-down --&gt;",IF(COUNTIF('Lookup Net Position'!$B$2:$B$514,B51)=0,"acfr:CurrentLiabilitiesCustom",_xlfn.XLOOKUP(B51,'Lookup Net Position'!$B$2:$B$514,'Lookup Net Position'!$C$2:$C$514)))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IF(B52="","Choose from drop-down --&gt;",IF(COUNTIF('Lookup Net Position'!$B$2:$B$514,B52)=0,"acfr:CurrentLiabilitiesCustom",_xlfn.XLOOKUP(B52,'Lookup Net Position'!$B$2:$B$514,'Lookup Net Position'!$C$2:$C$514)))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IF(B53="","Choose from drop-down --&gt;",IF(COUNTIF('Lookup Net Position'!$B$2:$B$514,B53)=0,"acfr:CurrentLiabilitiesCustom",_xlfn.XLOOKUP(B53,'Lookup Net Position'!$B$2:$B$514,'Lookup Net Position'!$C$2:$C$514)))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IF(B56="","Choose from drop-down --&gt;",IF(COUNTIF('Lookup Net Position'!$B$2:$B$514,B56)=0,"acfr:NoncurrentLiabilitiesCustom",_xlfn.XLOOKUP(B56,'Lookup Net Position'!$B$2:$B$514,'Lookup Net Position'!$C$2:$C$514)))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9" si="9">IF(J$7="","",SUM(D56:I56))</f>
        <v>0</v>
      </c>
    </row>
    <row r="57" spans="1:10" ht="15">
      <c r="A57" s="108" t="str">
        <f>IF(B57="","Choose from drop-down --&gt;",IF(COUNTIF('Lookup Net Position'!$B$2:$B$514,B57)=0,"acfr:NoncurrentLiabilitiesCustom",_xlfn.XLOOKUP(B57,'Lookup Net Position'!$B$2:$B$514,'Lookup Net Position'!$C$2:$C$514)))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IF(B58="","Choose from drop-down --&gt;",IF(COUNTIF('Lookup Net Position'!$B$2:$B$514,B58)=0,"acfr:NoncurrentLiabilitiesCustom",_xlfn.XLOOKUP(B58,'Lookup Net Position'!$B$2:$B$514,'Lookup Net Position'!$C$2:$C$514)))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IF(B59="","Choose from drop-down --&gt;",IF(COUNTIF('Lookup Net Position'!$B$2:$B$514,B59)=0,"acfr:NoncurrentLiabilitiesCustom",_xlfn.XLOOKUP(B59,'Lookup Net Position'!$B$2:$B$514,'Lookup Net Position'!$C$2:$C$514)))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IF(B60="","Choose from drop-down --&gt;",IF(COUNTIF('Lookup Net Position'!$B$2:$B$514,B60)=0,"acfr:NoncurrentLiabilitiesCustom",_xlfn.XLOOKUP(B60,'Lookup Net Position'!$B$2:$B$514,'Lookup Net Position'!$C$2:$C$514)))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IF(B61="","Choose from drop-down --&gt;",IF(COUNTIF('Lookup Net Position'!$B$2:$B$514,B61)=0,"acfr:NoncurrentLiabilitiesCustom",_xlfn.XLOOKUP(B61,'Lookup Net Position'!$B$2:$B$514,'Lookup Net Position'!$C$2:$C$514)))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IF(B62="","Choose from drop-down --&gt;",IF(COUNTIF('Lookup Net Position'!$B$2:$B$514,B62)=0,"acfr:NoncurrentLiabilitiesCustom",_xlfn.XLOOKUP(B62,'Lookup Net Position'!$B$2:$B$514,'Lookup Net Position'!$C$2:$C$514)))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IF(B63="","Choose from drop-down --&gt;",IF(COUNTIF('Lookup Net Position'!$B$2:$B$514,B63)=0,"acfr:NoncurrentLiabilitiesCustom",_xlfn.XLOOKUP(B63,'Lookup Net Position'!$B$2:$B$514,'Lookup Net Position'!$C$2:$C$514)))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IF(B64="","Choose from drop-down --&gt;",IF(COUNTIF('Lookup Net Position'!$B$2:$B$514,B64)=0,"acfr:NoncurrentLiabilitiesCustom",_xlfn.XLOOKUP(B64,'Lookup Net Position'!$B$2:$B$514,'Lookup Net Position'!$C$2:$C$514)))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tr">
        <f>IF(B65="","Choose from drop-down --&gt;",IF(COUNTIF('Lookup Net Position'!$B$2:$B$514,B65)=0,"acfr:NoncurrentLiabilitiesCustom",_xlfn.XLOOKUP(B65,'Lookup Net Position'!$B$2:$B$514,'Lookup Net Position'!$C$2:$C$514)))</f>
        <v>Choose from drop-down --&gt;</v>
      </c>
      <c r="B65" s="109"/>
      <c r="C65" s="208"/>
      <c r="D65" s="208"/>
      <c r="E65" s="208"/>
      <c r="F65" s="208"/>
      <c r="G65" s="208"/>
      <c r="H65" s="208"/>
      <c r="I65" s="208"/>
      <c r="J65" s="231"/>
    </row>
    <row r="66" spans="1:10" ht="15">
      <c r="A66" s="108" t="str">
        <f>IF(B66="","Choose from drop-down --&gt;",IF(COUNTIF('Lookup Net Position'!$B$2:$B$514,B66)=0,"acfr:NoncurrentLiabilitiesCustom",_xlfn.XLOOKUP(B66,'Lookup Net Position'!$B$2:$B$514,'Lookup Net Position'!$C$2:$C$514)))</f>
        <v>Choose from drop-down --&gt;</v>
      </c>
      <c r="B66" s="109"/>
      <c r="C66" s="208"/>
      <c r="D66" s="208"/>
      <c r="E66" s="208"/>
      <c r="F66" s="208"/>
      <c r="G66" s="208"/>
      <c r="H66" s="208"/>
      <c r="I66" s="208"/>
      <c r="J66" s="231"/>
    </row>
    <row r="67" spans="1:10" ht="15">
      <c r="A67" s="108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09"/>
      <c r="C67" s="208"/>
      <c r="D67" s="208"/>
      <c r="E67" s="208"/>
      <c r="F67" s="208"/>
      <c r="G67" s="208"/>
      <c r="H67" s="208"/>
      <c r="I67" s="208"/>
      <c r="J67" s="231"/>
    </row>
    <row r="68" spans="1:10" ht="15">
      <c r="A68" s="108" t="s">
        <v>37</v>
      </c>
      <c r="B68" s="108" t="s">
        <v>38</v>
      </c>
      <c r="C68" s="231">
        <f>SUM(C56:C64)</f>
        <v>0</v>
      </c>
      <c r="D68" s="231" t="str">
        <f t="shared" ref="D68:I68" si="11">IF(D$7="Type fund name","",SUM(D56:D64))</f>
        <v/>
      </c>
      <c r="E68" s="231" t="str">
        <f t="shared" si="11"/>
        <v/>
      </c>
      <c r="F68" s="231" t="str">
        <f t="shared" si="11"/>
        <v/>
      </c>
      <c r="G68" s="231" t="str">
        <f t="shared" si="11"/>
        <v/>
      </c>
      <c r="H68" s="231" t="str">
        <f t="shared" si="11"/>
        <v/>
      </c>
      <c r="I68" s="231" t="str">
        <f t="shared" si="11"/>
        <v/>
      </c>
      <c r="J68" s="231">
        <f t="shared" si="9"/>
        <v>0</v>
      </c>
    </row>
    <row r="69" spans="1:10" ht="15">
      <c r="A69" s="114" t="s">
        <v>39</v>
      </c>
      <c r="B69" s="111" t="s">
        <v>40</v>
      </c>
      <c r="C69" s="219">
        <f>C54+C68</f>
        <v>0</v>
      </c>
      <c r="D69" s="219" t="str">
        <f t="shared" ref="D69:I69" si="12">IF(D$7 = "Type fund name", "", D54+D68)</f>
        <v/>
      </c>
      <c r="E69" s="219" t="str">
        <f t="shared" si="12"/>
        <v/>
      </c>
      <c r="F69" s="219" t="str">
        <f t="shared" si="12"/>
        <v/>
      </c>
      <c r="G69" s="219" t="str">
        <f t="shared" si="12"/>
        <v/>
      </c>
      <c r="H69" s="219" t="str">
        <f t="shared" si="12"/>
        <v/>
      </c>
      <c r="I69" s="219" t="str">
        <f t="shared" si="12"/>
        <v/>
      </c>
      <c r="J69" s="233">
        <f t="shared" si="9"/>
        <v>0</v>
      </c>
    </row>
    <row r="70" spans="1:10" ht="15">
      <c r="A70" s="104"/>
      <c r="B70" s="104"/>
      <c r="C70" s="112"/>
      <c r="D70" s="112"/>
      <c r="E70" s="112"/>
      <c r="F70" s="112"/>
      <c r="G70" s="112"/>
      <c r="H70" s="112"/>
      <c r="I70" s="112"/>
      <c r="J70" s="107"/>
    </row>
    <row r="71" spans="1:10" ht="15">
      <c r="A71" s="104"/>
      <c r="B71" s="105" t="s">
        <v>46</v>
      </c>
      <c r="C71" s="105"/>
      <c r="D71" s="105"/>
      <c r="E71" s="105"/>
      <c r="F71" s="105"/>
      <c r="G71" s="105"/>
      <c r="H71" s="105"/>
      <c r="I71" s="105"/>
      <c r="J71" s="115"/>
    </row>
    <row r="72" spans="1:10" ht="15">
      <c r="A72" s="108" t="str">
        <f>IF(B72="","Choose from drop-down --&gt;",IF(COUNTIF('Lookup Net Position'!$B$2:$B$514,B72)=0,"acfr:RestrictedComponentsOfNetPositionCustom",_xlfn.XLOOKUP(B72,'Lookup Net Position'!$B$2:$B$514,'Lookup Net Position'!$C$2:$C$514)))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ref="J72:J81" si="13">IF(J$7="","",SUM(D72:I72))</f>
        <v>0</v>
      </c>
    </row>
    <row r="73" spans="1:10" ht="15">
      <c r="A73" s="108" t="str">
        <f>IF(B73="","Choose from drop-down --&gt;",IF(COUNTIF('Lookup Net Position'!$B$2:$B$514,B73)=0,"acfr:RestrictedComponentsOfNetPositionCustom",_xlfn.XLOOKUP(B73,'Lookup Net Position'!$B$2:$B$514,'Lookup Net Position'!$C$2:$C$514)))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>
      <c r="A74" s="108" t="str">
        <f>IF(B74="","Choose from drop-down --&gt;",IF(COUNTIF('Lookup Net Position'!$B$2:$B$514,B74)=0,"acfr:RestrictedComponentsOfNetPositionCustom",_xlfn.XLOOKUP(B74,'Lookup Net Position'!$B$2:$B$514,'Lookup Net Position'!$C$2:$C$514)))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IF(B75="","Choose from drop-down --&gt;",IF(COUNTIF('Lookup Net Position'!$B$2:$B$514,B75)=0,"acfr:RestrictedComponentsOfNetPositionCustom",_xlfn.XLOOKUP(B75,'Lookup Net Position'!$B$2:$B$514,'Lookup Net Position'!$C$2:$C$514)))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IF(B76="","Choose from drop-down --&gt;",IF(COUNTIF('Lookup Net Position'!$B$2:$B$514,B76)=0,"acfr:RestrictedComponentsOfNetPositionCustom",_xlfn.XLOOKUP(B76,'Lookup Net Position'!$B$2:$B$514,'Lookup Net Position'!$C$2:$C$514)))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 hidden="1">
      <c r="A77" s="108" t="str">
        <f>IF(B77="","Choose from drop-down --&gt;",IF(COUNTIF('Lookup Net Position'!$B$2:$B$514,B77)=0,"acfr:RestrictedComponentsOfNetPositionCustom",_xlfn.XLOOKUP(B77,'Lookup Net Position'!$B$2:$B$514,'Lookup Net Position'!$C$2:$C$514)))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 hidden="1">
      <c r="A78" s="108" t="str">
        <f>IF(B78="","Choose from drop-down --&gt;",IF(COUNTIF('Lookup Net Position'!$B$2:$B$514,B78)=0,"acfr:RestrictedComponentsOfNetPositionCustom",_xlfn.XLOOKUP(B78,'Lookup Net Position'!$B$2:$B$514,'Lookup Net Position'!$C$2:$C$514)))</f>
        <v>Choose from drop-down --&gt;</v>
      </c>
      <c r="B78" s="109"/>
      <c r="C78" s="208"/>
      <c r="D78" s="208"/>
      <c r="E78" s="208"/>
      <c r="F78" s="208"/>
      <c r="G78" s="208"/>
      <c r="H78" s="208"/>
      <c r="I78" s="208"/>
      <c r="J78" s="231">
        <f t="shared" si="13"/>
        <v>0</v>
      </c>
    </row>
    <row r="79" spans="1:10" ht="15" hidden="1">
      <c r="A79" s="108" t="str">
        <f>IF(B79="","Choose from drop-down --&gt;",IF(COUNTIF('Lookup Net Position'!$B$2:$B$514,B79)=0,"acfr:RestrictedComponentsOfNetPositionCustom",_xlfn.XLOOKUP(B79,'Lookup Net Position'!$B$2:$B$514,'Lookup Net Position'!$C$2:$C$514)))</f>
        <v>Choose from drop-down --&gt;</v>
      </c>
      <c r="B79" s="109"/>
      <c r="C79" s="208"/>
      <c r="D79" s="208"/>
      <c r="E79" s="208"/>
      <c r="F79" s="208"/>
      <c r="G79" s="208"/>
      <c r="H79" s="208"/>
      <c r="I79" s="208"/>
      <c r="J79" s="231">
        <f t="shared" si="13"/>
        <v>0</v>
      </c>
    </row>
    <row r="80" spans="1:10" ht="15">
      <c r="A80" s="108" t="str">
        <f>IF(B80="","Choose from drop-down --&gt;",IF(COUNTIF('Lookup Net Position'!$B$2:$B$514,B80)=0,"acfr:RestrictedComponentsOfNetPositionCustom",_xlfn.XLOOKUP(B80,'Lookup Net Position'!$B$2:$B$514,'Lookup Net Position'!$C$2:$C$514)))</f>
        <v>Choose from drop-down --&gt;</v>
      </c>
      <c r="B80" s="109"/>
      <c r="C80" s="208"/>
      <c r="D80" s="208"/>
      <c r="E80" s="208"/>
      <c r="F80" s="208"/>
      <c r="G80" s="208"/>
      <c r="H80" s="208"/>
      <c r="I80" s="208"/>
      <c r="J80" s="231">
        <f t="shared" si="13"/>
        <v>0</v>
      </c>
    </row>
    <row r="81" spans="1:10" ht="15">
      <c r="A81" s="111" t="s">
        <v>50</v>
      </c>
      <c r="B81" s="111" t="s">
        <v>51</v>
      </c>
      <c r="C81" s="219">
        <f>IF(C7="","",SUM(C72:C80))</f>
        <v>0</v>
      </c>
      <c r="D81" s="219" t="str">
        <f t="shared" ref="D81:I81" si="14">IF(D7="Type fund name","",SUM(D72:D80))</f>
        <v/>
      </c>
      <c r="E81" s="219" t="str">
        <f t="shared" si="14"/>
        <v/>
      </c>
      <c r="F81" s="219" t="str">
        <f t="shared" si="14"/>
        <v/>
      </c>
      <c r="G81" s="219" t="str">
        <f t="shared" si="14"/>
        <v/>
      </c>
      <c r="H81" s="219" t="str">
        <f t="shared" si="14"/>
        <v/>
      </c>
      <c r="I81" s="219" t="str">
        <f t="shared" si="14"/>
        <v/>
      </c>
      <c r="J81" s="232">
        <f t="shared" si="13"/>
        <v>0</v>
      </c>
    </row>
    <row r="82" spans="1:10" ht="16">
      <c r="C82" s="116"/>
      <c r="D82" s="116"/>
      <c r="E82" s="116"/>
      <c r="F82" s="116"/>
      <c r="G82" s="116"/>
      <c r="H82" s="116"/>
      <c r="I82" s="116"/>
      <c r="J82" s="112"/>
    </row>
    <row r="83" spans="1:10" ht="15">
      <c r="J83" s="112"/>
    </row>
    <row r="84" spans="1:10" ht="15">
      <c r="J84" s="112"/>
    </row>
    <row r="85" spans="1:10" ht="15">
      <c r="J85" s="112"/>
    </row>
    <row r="86" spans="1:10" ht="15">
      <c r="J86" s="112"/>
    </row>
    <row r="87" spans="1:10" ht="15">
      <c r="J87" s="112"/>
    </row>
    <row r="88" spans="1:10" ht="15">
      <c r="J88" s="112"/>
    </row>
    <row r="89" spans="1:10" ht="15">
      <c r="J89" s="112"/>
    </row>
    <row r="90" spans="1:10" ht="15">
      <c r="J90" s="112"/>
    </row>
    <row r="91" spans="1:10" ht="15">
      <c r="J91" s="112"/>
    </row>
    <row r="92" spans="1:10" ht="15">
      <c r="J92" s="112"/>
    </row>
    <row r="93" spans="1:10" ht="15">
      <c r="J93" s="112"/>
    </row>
    <row r="94" spans="1:10" ht="15">
      <c r="J94" s="112"/>
    </row>
    <row r="95" spans="1:10" ht="15">
      <c r="J95" s="112"/>
    </row>
    <row r="96" spans="1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  <row r="107" spans="10:10" ht="15">
      <c r="J107" s="112"/>
    </row>
    <row r="108" spans="10:10" ht="15">
      <c r="J108" s="112"/>
    </row>
    <row r="109" spans="10:10" ht="15">
      <c r="J109" s="112"/>
    </row>
  </sheetData>
  <sheetProtection formatRows="0" insertRows="0" deleteRows="0"/>
  <conditionalFormatting sqref="A10:A23">
    <cfRule type="containsText" dxfId="43" priority="5" operator="containsText" text="custom">
      <formula>NOT(ISERROR(SEARCH("custom",A10)))</formula>
    </cfRule>
  </conditionalFormatting>
  <conditionalFormatting sqref="A26:A37">
    <cfRule type="containsText" dxfId="42" priority="4" operator="containsText" text="custom">
      <formula>NOT(ISERROR(SEARCH("custom",A26)))</formula>
    </cfRule>
  </conditionalFormatting>
  <conditionalFormatting sqref="A43:A53">
    <cfRule type="containsText" dxfId="41" priority="3" operator="containsText" text="custom">
      <formula>NOT(ISERROR(SEARCH("custom",A43)))</formula>
    </cfRule>
  </conditionalFormatting>
  <conditionalFormatting sqref="A56:A67">
    <cfRule type="containsText" dxfId="40" priority="2" operator="containsText" text="custom">
      <formula>NOT(ISERROR(SEARCH("custom",A56)))</formula>
    </cfRule>
  </conditionalFormatting>
  <conditionalFormatting sqref="A72:A80">
    <cfRule type="containsText" dxfId="39" priority="1" operator="containsText" text="custom">
      <formula>NOT(ISERROR(SEARCH("custom",A72)))</formula>
    </cfRule>
  </conditionalFormatting>
  <conditionalFormatting sqref="C24 C38 C54:I54 C68:C69 C81:I81">
    <cfRule type="expression" dxfId="38" priority="11" stopIfTrue="1">
      <formula>C$7=""</formula>
    </cfRule>
  </conditionalFormatting>
  <conditionalFormatting sqref="D68:I68">
    <cfRule type="expression" dxfId="37" priority="9" stopIfTrue="1">
      <formula>D$7=""</formula>
    </cfRule>
  </conditionalFormatting>
  <conditionalFormatting sqref="K7">
    <cfRule type="expression" dxfId="36" priority="8" stopIfTrue="1">
      <formula>K$6=""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3020B3D5-A2C3-4F4B-8EFD-A19414110BEC}">
          <x14:formula1>
            <xm:f>'Lookup Net Position'!$B$202:$B$315</xm:f>
          </x14:formula1>
          <xm:sqref>B43:B53</xm:sqref>
        </x14:dataValidation>
        <x14:dataValidation type="list" allowBlank="1" showInputMessage="1" xr:uid="{0AF5B33B-114A-5D47-AC98-0EF208D28A50}">
          <x14:formula1>
            <xm:f>'Lookup Net Position'!$B$469:$B$514</xm:f>
          </x14:formula1>
          <xm:sqref>B56:B67</xm:sqref>
        </x14:dataValidation>
        <x14:dataValidation type="list" allowBlank="1" showInputMessage="1" xr:uid="{62718926-C752-384A-817F-8A854F7BD996}">
          <x14:formula1>
            <xm:f>'Lookup Net Position'!$B$355:$B$375</xm:f>
          </x14:formula1>
          <xm:sqref>B72:B80</xm:sqref>
        </x14:dataValidation>
        <x14:dataValidation type="list" allowBlank="1" showInputMessage="1" xr:uid="{E796ED53-BB10-BA41-A5DA-36CA177F44A2}">
          <x14:formula1>
            <xm:f>'Lookup Net Position'!$B$376:$B$468</xm:f>
          </x14:formula1>
          <xm:sqref>B26:B37</xm:sqref>
        </x14:dataValidation>
        <x14:dataValidation type="list" allowBlank="1" showInputMessage="1" xr:uid="{BEF100DB-73F2-E445-82C4-2C8C8EBF4AB4}">
          <x14:formula1>
            <xm:f>'Lookup Net Position'!$B$2:$B$201</xm:f>
          </x14:formula1>
          <xm:sqref>B10:B23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zoomScale="75" zoomScaleNormal="90" workbookViewId="0">
      <selection activeCell="G43" sqref="G43"/>
    </sheetView>
  </sheetViews>
  <sheetFormatPr baseColWidth="10" defaultColWidth="9" defaultRowHeight="13"/>
  <cols>
    <col min="1" max="1" width="25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PropFunds'!$A$2:$A$296, B9) = 0, "acfr:OperatingRevenueCustom", _xlfn.XLOOKUP(B9, 'Lookup PropFunds'!$A$2:$A$296, 'Lookup PropFunds'!$C$2:$C$296)))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IF(COUNTIF('Lookup PropFunds'!$A$2:$A$296, B10) = 0, "acfr:OperatingRevenueCustom", _xlfn.XLOOKUP(B10, 'Lookup PropFunds'!$A$2:$A$296, 'Lookup PropFunds'!$C$2:$C$296)))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IF(COUNTIF('Lookup PropFunds'!$A$2:$A$296, B11) = 0, "acfr:OperatingRevenueCustom", _xlfn.XLOOKUP(B11, 'Lookup PropFunds'!$A$2:$A$296, 'Lookup PropFunds'!$C$2:$C$296)))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IF(COUNTIF('Lookup PropFunds'!$A$2:$A$296, B12) = 0, "acfr:OperatingRevenueCustom", _xlfn.XLOOKUP(B12, 'Lookup PropFunds'!$A$2:$A$296, 'Lookup PropFunds'!$C$2:$C$296)))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IF(COUNTIF('Lookup PropFunds'!$A$2:$A$296, B13) = 0, "acfr:OperatingRevenueCustom", _xlfn.XLOOKUP(B13, 'Lookup PropFunds'!$A$2:$A$296, 'Lookup PropFunds'!$C$2:$C$296)))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IF(COUNTIF('Lookup PropFunds'!$A$2:$A$296, B14) = 0, "acfr:OperatingRevenueCustom", _xlfn.XLOOKUP(B14, 'Lookup PropFunds'!$A$2:$A$296, 'Lookup PropFunds'!$C$2:$C$296)))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IF(COUNTIF('Lookup PropFunds'!$A$2:$A$296, B15) = 0, "acfr:OperatingRevenueCustom", _xlfn.XLOOKUP(B15, 'Lookup PropFunds'!$A$2:$A$296, 'Lookup PropFunds'!$C$2:$C$296)))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IF(COUNTIF('Lookup PropFunds'!$A$2:$A$296, B16) = 0, "acfr:OperatingRevenueCustom", _xlfn.XLOOKUP(B16, 'Lookup PropFunds'!$A$2:$A$296, 'Lookup PropFunds'!$C$2:$C$296)))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IF(COUNTIF('Lookup PropFunds'!$A$2:$A$296, B17) = 0, "acfr:OperatingRevenueCustom", _xlfn.XLOOKUP(B17, 'Lookup PropFunds'!$A$2:$A$296, 'Lookup PropFunds'!$C$2:$C$296)))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IF(COUNTIF('Lookup PropFunds'!$A$2:$A$296, B18) = 0, "acfr:OperatingRevenueCustom", _xlfn.XLOOKUP(B18, 'Lookup PropFunds'!$A$2:$A$296, 'Lookup PropFunds'!$C$2:$C$296)))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IF(COUNTIF('Lookup PropFunds'!$A$2:$A$296, B19) = 0, "acfr:OperatingRevenueCustom", _xlfn.XLOOKUP(B19, 'Lookup PropFunds'!$A$2:$A$296, 'Lookup PropFunds'!$C$2:$C$296)))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IF(COUNTIF('Lookup PropFunds'!$A$2:$A$296, B20) = 0, "acfr:OperatingRevenueCustom", _xlfn.XLOOKUP(B20, 'Lookup PropFunds'!$A$2:$A$296, 'Lookup PropFunds'!$C$2:$C$296)))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IF(COUNTIF('Lookup PropFunds'!$A$2:$A$296, B21) = 0, "acfr:OperatingRevenueCustom", _xlfn.XLOOKUP(B21, 'Lookup PropFunds'!$A$2:$A$296, 'Lookup PropFunds'!$C$2:$C$296)))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IF(COUNTIF('Lookup PropFunds'!$A$2:$A$296, B22) = 0, "acfr:OperatingRevenueCustom", _xlfn.XLOOKUP(B22, 'Lookup PropFunds'!$A$2:$A$296, 'Lookup PropFunds'!$C$2:$C$296)))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IF(COUNTIF('Lookup PropFunds'!$A$2:$A$296, B26) = 0, "acfr:OperatingExpensesCustom", _xlfn.XLOOKUP(B26, 'Lookup PropFunds'!$A$2:$A$296, 'Lookup PropFunds'!$C$2:$C$296)))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IF(COUNTIF('Lookup PropFunds'!$A$2:$A$296, B27) = 0, "acfr:OperatingExpensesCustom", _xlfn.XLOOKUP(B27, 'Lookup PropFunds'!$A$2:$A$296, 'Lookup PropFunds'!$C$2:$C$296)))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IF(COUNTIF('Lookup PropFunds'!$A$2:$A$296, B28) = 0, "acfr:OperatingExpensesCustom", _xlfn.XLOOKUP(B28, 'Lookup PropFunds'!$A$2:$A$296, 'Lookup PropFunds'!$C$2:$C$296)))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IF(COUNTIF('Lookup PropFunds'!$A$2:$A$296, B29) = 0, "acfr:OperatingExpensesCustom", _xlfn.XLOOKUP(B29, 'Lookup PropFunds'!$A$2:$A$296, 'Lookup PropFunds'!$C$2:$C$296)))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IF(COUNTIF('Lookup PropFunds'!$A$2:$A$296, B30) = 0, "acfr:OperatingExpensesCustom", _xlfn.XLOOKUP(B30, 'Lookup PropFunds'!$A$2:$A$296, 'Lookup PropFunds'!$C$2:$C$296)))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IF(COUNTIF('Lookup PropFunds'!$A$2:$A$296, B31) = 0, "acfr:OperatingExpensesCustom", _xlfn.XLOOKUP(B31, 'Lookup PropFunds'!$A$2:$A$296, 'Lookup PropFunds'!$C$2:$C$296)))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IF(COUNTIF('Lookup PropFunds'!$A$2:$A$296, B32) = 0, "acfr:OperatingExpensesCustom", _xlfn.XLOOKUP(B32, 'Lookup PropFunds'!$A$2:$A$296, 'Lookup PropFunds'!$C$2:$C$296)))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IF(COUNTIF('Lookup PropFunds'!$A$2:$A$296, B33) = 0, "acfr:OperatingExpensesCustom", _xlfn.XLOOKUP(B33, 'Lookup PropFunds'!$A$2:$A$296, 'Lookup PropFunds'!$C$2:$C$296)))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IF(COUNTIF('Lookup PropFunds'!$A$2:$A$296, B34) = 0, "acfr:OperatingExpensesCustom", _xlfn.XLOOKUP(B34, 'Lookup PropFunds'!$A$2:$A$296, 'Lookup PropFunds'!$C$2:$C$296)))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IF(COUNTIF('Lookup PropFunds'!$A$2:$A$296, B35) = 0, "acfr:OperatingExpensesCustom", _xlfn.XLOOKUP(B35, 'Lookup PropFunds'!$A$2:$A$296, 'Lookup PropFunds'!$C$2:$C$296)))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IF(COUNTIF('Lookup PropFunds'!$A$2:$A$296, B36) = 0, "acfr:OperatingExpensesCustom", _xlfn.XLOOKUP(B36, 'Lookup PropFunds'!$A$2:$A$296, 'Lookup PropFunds'!$C$2:$C$296)))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IF(COUNTIF('Lookup PropFunds'!$A$2:$A$296, B37) = 0, "acfr:OperatingExpensesCustom", _xlfn.XLOOKUP(B37, 'Lookup PropFunds'!$A$2:$A$296, 'Lookup PropFunds'!$C$2:$C$296)))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IF(COUNTIF('Lookup PropFunds'!$A$2:$A$296, B41) = 0, "acfr:NonoperatingRevenuesExpensesCustom", _xlfn.XLOOKUP(B41, 'Lookup PropFunds'!$A$2:$A$296, 'Lookup PropFunds'!$C$2:$C$296)))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IF(COUNTIF('Lookup PropFunds'!$A$2:$A$296, B42) = 0, "acfr:NonoperatingRevenuesExpensesCustom", _xlfn.XLOOKUP(B42, 'Lookup PropFunds'!$A$2:$A$296, 'Lookup PropFunds'!$C$2:$C$296)))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IF(COUNTIF('Lookup PropFunds'!$A$2:$A$296, B43) = 0, "acfr:NonoperatingRevenuesExpensesCustom", _xlfn.XLOOKUP(B43, 'Lookup PropFunds'!$A$2:$A$296, 'Lookup PropFunds'!$C$2:$C$296)))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IF(COUNTIF('Lookup PropFunds'!$A$2:$A$296, B44) = 0, "acfr:NonoperatingRevenuesExpensesCustom", _xlfn.XLOOKUP(B44, 'Lookup PropFunds'!$A$2:$A$296, 'Lookup PropFunds'!$C$2:$C$296)))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IF(COUNTIF('Lookup PropFunds'!$A$2:$A$296, B45) = 0, "acfr:NonoperatingRevenuesExpensesCustom", _xlfn.XLOOKUP(B45, 'Lookup PropFunds'!$A$2:$A$296, 'Lookup PropFunds'!$C$2:$C$296)))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IF(COUNTIF('Lookup PropFunds'!$A$2:$A$296, B46) = 0, "acfr:NonoperatingRevenuesExpensesCustom", _xlfn.XLOOKUP(B46, 'Lookup PropFunds'!$A$2:$A$296, 'Lookup PropFunds'!$C$2:$C$296)))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IF(COUNTIF('Lookup PropFunds'!$A$2:$A$296, B47) = 0, "acfr:NonoperatingRevenuesExpensesCustom", _xlfn.XLOOKUP(B47, 'Lookup PropFunds'!$A$2:$A$296, 'Lookup PropFunds'!$C$2:$C$296)))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IF(COUNTIF('Lookup PropFunds'!$A$2:$A$296, B48) = 0, "acfr:NonoperatingRevenuesExpensesCustom", _xlfn.XLOOKUP(B48, 'Lookup PropFunds'!$A$2:$A$296, 'Lookup PropFunds'!$C$2:$C$296)))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IF(COUNTIF('Lookup PropFunds'!$A$2:$A$296, B49) = 0, "acfr:NonoperatingRevenuesExpensesCustom", _xlfn.XLOOKUP(B49, 'Lookup PropFunds'!$A$2:$A$296, 'Lookup PropFunds'!$C$2:$C$296)))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IF(COUNTIF('Lookup PropFunds'!$A$2:$A$296, B50) = 0, "acfr:NonoperatingRevenuesExpensesCustom", _xlfn.XLOOKUP(B50, 'Lookup PropFunds'!$A$2:$A$296, 'Lookup PropFunds'!$C$2:$C$296)))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IF(COUNTIF('Lookup PropFunds'!$A$2:$A$296, B51) = 0, "acfr:NonoperatingRevenuesExpensesCustom", _xlfn.XLOOKUP(B51, 'Lookup PropFunds'!$A$2:$A$296, 'Lookup PropFunds'!$C$2:$C$296)))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IF(COUNTIF('Lookup PropFunds'!$A$2:$A$296, B56) = 0, "acfr:ContributionsCustom", _xlfn.XLOOKUP(B56, 'Lookup PropFunds'!$A$2:$A$296, 'Lookup PropFunds'!$C$2:$C$296)))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IF(COUNTIF('Lookup PropFunds'!$A$2:$A$296, B57) = 0, "acfr:ContributionsCustom", _xlfn.XLOOKUP(B57, 'Lookup PropFunds'!$A$2:$A$296, 'Lookup PropFunds'!$C$2:$C$296)))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IF(COUNTIF('Lookup PropFunds'!$A$2:$A$296, B58) = 0, "acfr:ContributionsCustom", _xlfn.XLOOKUP(B58, 'Lookup PropFunds'!$A$2:$A$296, 'Lookup PropFunds'!$C$2:$C$296)))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IF(COUNTIF('Lookup PropFunds'!$A$2:$A$296, B59) = 0, "acfr:ContributionsCustom", _xlfn.XLOOKUP(B59, 'Lookup PropFunds'!$A$2:$A$296, 'Lookup PropFunds'!$C$2:$C$296)))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IF(COUNTIF('Lookup PropFunds'!$A$2:$A$296, B60) = 0, "acfr:ContributionsCustom", _xlfn.XLOOKUP(B60, 'Lookup PropFunds'!$A$2:$A$296, 'Lookup PropFunds'!$C$2:$C$296)))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IF(COUNTIF('Lookup PropFunds'!$A$2:$A$296, B61) = 0, "acfr:ContributionsCustom", _xlfn.XLOOKUP(B61, 'Lookup PropFunds'!$A$2:$A$296, 'Lookup PropFunds'!$C$2:$C$296)))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IF(COUNTIF('Lookup PropFunds'!$A$2:$A$296, B62) = 0, "acfr:ContributionsCustom", _xlfn.XLOOKUP(B62, 'Lookup PropFunds'!$A$2:$A$296, 'Lookup PropFunds'!$C$2:$C$296)))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IF(COUNTIF('Lookup PropFunds'!$A$2:$A$296, B63) = 0, "acfr:ContributionsCustom", _xlfn.XLOOKUP(B63, 'Lookup PropFunds'!$A$2:$A$296, 'Lookup PropFunds'!$C$2:$C$296)))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IF(COUNTIF('Lookup PropFunds'!$A$2:$A$296, B64) = 0, "acfr:ContributionsCustom", _xlfn.XLOOKUP(B64, 'Lookup PropFunds'!$A$2:$A$296, 'Lookup PropFunds'!$C$2:$C$296)))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A9:A22">
    <cfRule type="containsText" dxfId="35" priority="4" operator="containsText" text="custom">
      <formula>NOT(ISERROR(SEARCH("custom",A9)))</formula>
    </cfRule>
  </conditionalFormatting>
  <conditionalFormatting sqref="A26:A37">
    <cfRule type="containsText" dxfId="34" priority="3" operator="containsText" text="custom">
      <formula>NOT(ISERROR(SEARCH("custom",A26)))</formula>
    </cfRule>
  </conditionalFormatting>
  <conditionalFormatting sqref="A41:A51">
    <cfRule type="containsText" dxfId="33" priority="2" operator="containsText" text="custom">
      <formula>NOT(ISERROR(SEARCH("custom",A41)))</formula>
    </cfRule>
  </conditionalFormatting>
  <conditionalFormatting sqref="A56:A64">
    <cfRule type="containsText" dxfId="32" priority="1" operator="containsText" text="custom">
      <formula>NOT(ISERROR(SEARCH("custom",A56)))</formula>
    </cfRule>
  </conditionalFormatting>
  <conditionalFormatting sqref="C23:C24 C38:C39 C70:J70">
    <cfRule type="expression" dxfId="31" priority="15" stopIfTrue="1">
      <formula>C$7=""</formula>
    </cfRule>
  </conditionalFormatting>
  <conditionalFormatting sqref="C67">
    <cfRule type="expression" dxfId="30" priority="7" stopIfTrue="1">
      <formula>C$7=""</formula>
    </cfRule>
  </conditionalFormatting>
  <conditionalFormatting sqref="C52:I54">
    <cfRule type="expression" dxfId="29" priority="6" stopIfTrue="1">
      <formula>C$7=""</formula>
    </cfRule>
  </conditionalFormatting>
  <conditionalFormatting sqref="C65:I66">
    <cfRule type="expression" dxfId="28" priority="5" stopIfTrue="1">
      <formula>C$7=""</formula>
    </cfRule>
  </conditionalFormatting>
  <conditionalFormatting sqref="C70:J70">
    <cfRule type="cellIs" dxfId="27" priority="16" stopIfTrue="1" operator="equal">
      <formula>0</formula>
    </cfRule>
    <cfRule type="cellIs" dxfId="26" priority="17" stopIfTrue="1" operator="equal">
      <formula>#REF!</formula>
    </cfRule>
    <cfRule type="cellIs" dxfId="25" priority="18" operator="notEqual">
      <formula>#REF!</formula>
    </cfRule>
  </conditionalFormatting>
  <conditionalFormatting sqref="D70:I70">
    <cfRule type="expression" dxfId="24" priority="19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topLeftCell="A28" zoomScale="75" zoomScaleNormal="100" workbookViewId="0">
      <selection activeCell="N29" sqref="N29"/>
    </sheetView>
  </sheetViews>
  <sheetFormatPr baseColWidth="10" defaultColWidth="9" defaultRowHeight="13"/>
  <cols>
    <col min="1" max="1" width="29.1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 CashFlows'!$B$2:$B$74, B9) = 0, "acfr:CashFlowsFromOperatingActivitiesCustom", _xlfn.XLOOKUP(B9, 'Lookup PropFunds CashFlows'!$B$2:$B$74, 'Lookup PropFunds CashFlows'!$C$2:$C$74)))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IF(COUNTIF('Lookup PropFunds CashFlows'!$B$2:$B$74, B10) = 0, "acfr:CashFlowsFromOperatingActivitiesCustom", _xlfn.XLOOKUP(B10, 'Lookup PropFunds CashFlows'!$B$2:$B$74, 'Lookup PropFunds CashFlows'!$C$2:$C$74)))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IF(COUNTIF('Lookup PropFunds CashFlows'!$B$2:$B$74, B11) = 0, "acfr:CashFlowsFromOperatingActivitiesCustom", _xlfn.XLOOKUP(B11, 'Lookup PropFunds CashFlows'!$B$2:$B$74, 'Lookup PropFunds CashFlows'!$C$2:$C$74)))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IF(COUNTIF('Lookup PropFunds CashFlows'!$B$2:$B$74, B12) = 0, "acfr:CashFlowsFromOperatingActivitiesCustom", _xlfn.XLOOKUP(B12, 'Lookup PropFunds CashFlows'!$B$2:$B$74, 'Lookup PropFunds CashFlows'!$C$2:$C$74)))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IF(COUNTIF('Lookup PropFunds CashFlows'!$B$2:$B$74, B13) = 0, "acfr:CashFlowsFromOperatingActivitiesCustom", _xlfn.XLOOKUP(B13, 'Lookup PropFunds CashFlows'!$B$2:$B$74, 'Lookup PropFunds CashFlows'!$C$2:$C$74)))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IF(COUNTIF('Lookup PropFunds CashFlows'!$B$2:$B$74, B14) = 0, "acfr:CashFlowsFromOperatingActivitiesCustom", _xlfn.XLOOKUP(B14, 'Lookup PropFunds CashFlows'!$B$2:$B$74, 'Lookup PropFunds CashFlows'!$C$2:$C$74)))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IF(COUNTIF('Lookup PropFunds CashFlows'!$B$2:$B$74, B15) = 0, "acfr:CashFlowsFromOperatingActivitiesCustom", _xlfn.XLOOKUP(B15, 'Lookup PropFunds CashFlows'!$B$2:$B$74, 'Lookup PropFunds CashFlows'!$C$2:$C$74)))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IF(COUNTIF('Lookup PropFunds CashFlows'!$B$2:$B$74, B16) = 0, "acfr:CashFlowsFromOperatingActivitiesCustom", _xlfn.XLOOKUP(B16, 'Lookup PropFunds CashFlows'!$B$2:$B$74, 'Lookup PropFunds CashFlows'!$C$2:$C$74)))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IF(COUNTIF('Lookup PropFunds CashFlows'!$B$2:$B$74, B17) = 0, "acfr:CashFlowsFromOperatingActivitiesCustom", _xlfn.XLOOKUP(B17, 'Lookup PropFunds CashFlows'!$B$2:$B$74, 'Lookup PropFunds CashFlows'!$C$2:$C$74)))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IF(COUNTIF('Lookup PropFunds CashFlows'!$B$2:$B$74, B18) = 0, "acfr:CashFlowsFromOperatingActivitiesCustom", _xlfn.XLOOKUP(B18, 'Lookup PropFunds CashFlows'!$B$2:$B$74, 'Lookup PropFunds CashFlows'!$C$2:$C$74)))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IF(COUNTIF('Lookup PropFunds CashFlows'!$B$2:$B$74, B19) = 0, "acfr:CashFlowsFromOperatingActivitiesCustom", _xlfn.XLOOKUP(B19, 'Lookup PropFunds CashFlows'!$B$2:$B$74, 'Lookup PropFunds CashFlows'!$C$2:$C$74)))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IF(COUNTIF('Lookup PropFunds CashFlows'!$B$2:$B$74, B20) = 0, "acfr:CashFlowsFromOperatingActivitiesCustom", _xlfn.XLOOKUP(B20, 'Lookup PropFunds CashFlows'!$B$2:$B$74, 'Lookup PropFunds CashFlows'!$C$2:$C$74)))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IF(COUNTIF('Lookup PropFunds CashFlows'!$B$2:$B$74, B21) = 0, "acfr:CashFlowsFromOperatingActivitiesCustom", _xlfn.XLOOKUP(B21, 'Lookup PropFunds CashFlows'!$B$2:$B$74, 'Lookup PropFunds CashFlows'!$C$2:$C$74)))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IF(COUNTIF('Lookup PropFunds CashFlows'!$B$2:$B$74, B22) = 0, "acfr:CashFlowsFromOperatingActivitiesCustom", _xlfn.XLOOKUP(B22, 'Lookup PropFunds CashFlows'!$B$2:$B$74, 'Lookup PropFunds CashFlows'!$C$2:$C$74)))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IF(COUNTIF('Lookup PropFunds CashFlows'!$B$2:$B$74, B26) = 0,
"acfr:ProceedsFromPaymentsForOtherNonCapitalFinancingActivitiesCustom", _xlfn.XLOOKUP(B26, 'Lookup PropFunds CashFlows'!$B$2:$B$74, 'Lookup PropFunds CashFlows'!$C$2:$C$74)))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IF(COUNTIF('Lookup PropFunds CashFlows'!$B$2:$B$74, B27) = 0,
"acfr:ProceedsFromPaymentsForOtherNonCapitalFinancingActivitiesCustom", _xlfn.XLOOKUP(B27, 'Lookup PropFunds CashFlows'!$B$2:$B$74, 'Lookup PropFunds CashFlows'!$C$2:$C$74)))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IF(COUNTIF('Lookup PropFunds CashFlows'!$B$2:$B$74, B28) = 0,
"acfr:ProceedsFromPaymentsForOtherNonCapitalFinancingActivitiesCustom", _xlfn.XLOOKUP(B28, 'Lookup PropFunds CashFlows'!$B$2:$B$74, 'Lookup PropFunds CashFlows'!$C$2:$C$74)))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IF(COUNTIF('Lookup PropFunds CashFlows'!$B$2:$B$74, B29) = 0,
"acfr:ProceedsFromPaymentsForOtherNonCapitalFinancingActivitiesCustom", _xlfn.XLOOKUP(B29, 'Lookup PropFunds CashFlows'!$B$2:$B$74, 'Lookup PropFunds CashFlows'!$C$2:$C$74)))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IF(COUNTIF('Lookup PropFunds CashFlows'!$B$2:$B$74, B30) = 0,
"acfr:ProceedsFromPaymentsForOtherNonCapitalFinancingActivitiesCustom", _xlfn.XLOOKUP(B30, 'Lookup PropFunds CashFlows'!$B$2:$B$74, 'Lookup PropFunds CashFlows'!$C$2:$C$74)))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IF(COUNTIF('Lookup PropFunds CashFlows'!$B$2:$B$74, B31) = 0,
"acfr:ProceedsFromPaymentsForOtherNonCapitalFinancingActivitiesCustom", _xlfn.XLOOKUP(B31, 'Lookup PropFunds CashFlows'!$B$2:$B$74, 'Lookup PropFunds CashFlows'!$C$2:$C$74)))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IF(COUNTIF('Lookup PropFunds CashFlows'!$B$2:$B$74, B32) = 0,
"acfr:ProceedsFromPaymentsForOtherNonCapitalFinancingActivitiesCustom", _xlfn.XLOOKUP(B32, 'Lookup PropFunds CashFlows'!$B$2:$B$74, 'Lookup PropFunds CashFlows'!$C$2:$C$74)))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IF(COUNTIF('Lookup PropFunds CashFlows'!$B$2:$B$74, B33) = 0,
"acfr:ProceedsFromPaymentsForOtherNonCapitalFinancingActivitiesCustom", _xlfn.XLOOKUP(B33, 'Lookup PropFunds CashFlows'!$B$2:$B$74, 'Lookup PropFunds CashFlows'!$C$2:$C$74)))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IF(COUNTIF('Lookup PropFunds CashFlows'!$B$2:$B$74, B34) = 0,
"acfr:ProceedsFromPaymentsForOtherNonCapitalFinancingActivitiesCustom", _xlfn.XLOOKUP(B34, 'Lookup PropFunds CashFlows'!$B$2:$B$74, 'Lookup PropFunds CashFlows'!$C$2:$C$74)))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IF(COUNTIF('Lookup PropFunds CashFlows'!$B$2:$B$74, B35) = 0,
"acfr:ProceedsFromPaymentsForOtherNonCapitalFinancingActivitiesCustom", _xlfn.XLOOKUP(B35, 'Lookup PropFunds CashFlows'!$B$2:$B$74, 'Lookup PropFunds CashFlows'!$C$2:$C$74)))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IF(COUNTIF('Lookup PropFunds CashFlows'!$B$2:$B$74, B36) = 0,
"acfr:ProceedsFromPaymentsForOtherNonCapitalFinancingActivitiesCustom", _xlfn.XLOOKUP(B36, 'Lookup PropFunds CashFlows'!$B$2:$B$74, 'Lookup PropFunds CashFlows'!$C$2:$C$74)))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IF(COUNTIF('Lookup PropFunds CashFlows'!$B$2:$B$74, B37) = 0,
"acfr:ProceedsFromPaymentsForOtherNonCapitalFinancingActivitiesCustom", _xlfn.XLOOKUP(B37, 'Lookup PropFunds CashFlows'!$B$2:$B$74, 'Lookup PropFunds CashFlows'!$C$2:$C$74)))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IF(COUNTIF('Lookup PropFunds CashFlows'!$B$2:$B$74, B41) = 0,
"acfr:ProceedsFromPaymentsForOtherCapitalAndFinancingRelatedActivitiesCustom", _xlfn.XLOOKUP(B41, 'Lookup PropFunds CashFlows'!$B$2:$B$74, 'Lookup PropFunds CashFlows'!$C$2:$C$74)))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IF(COUNTIF('Lookup PropFunds CashFlows'!$B$2:$B$74, B42) = 0,
"acfr:ProceedsFromPaymentsForOtherCapitalAndFinancingRelatedActivitiesCustom", _xlfn.XLOOKUP(B42, 'Lookup PropFunds CashFlows'!$B$2:$B$74, 'Lookup PropFunds CashFlows'!$C$2:$C$74)))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IF(COUNTIF('Lookup PropFunds CashFlows'!$B$2:$B$74, B43) = 0,
"acfr:ProceedsFromPaymentsForOtherCapitalAndFinancingRelatedActivitiesCustom", _xlfn.XLOOKUP(B43, 'Lookup PropFunds CashFlows'!$B$2:$B$74, 'Lookup PropFunds CashFlows'!$C$2:$C$74)))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IF(COUNTIF('Lookup PropFunds CashFlows'!$B$2:$B$74, B44) = 0,
"acfr:ProceedsFromPaymentsForOtherCapitalAndFinancingRelatedActivitiesCustom", _xlfn.XLOOKUP(B44, 'Lookup PropFunds CashFlows'!$B$2:$B$74, 'Lookup PropFunds CashFlows'!$C$2:$C$74)))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IF(COUNTIF('Lookup PropFunds CashFlows'!$B$2:$B$74, B45) = 0,
"acfr:ProceedsFromPaymentsForOtherCapitalAndFinancingRelatedActivitiesCustom", _xlfn.XLOOKUP(B45, 'Lookup PropFunds CashFlows'!$B$2:$B$74, 'Lookup PropFunds CashFlows'!$C$2:$C$74)))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IF(COUNTIF('Lookup PropFunds CashFlows'!$B$2:$B$74, B46) = 0,
"acfr:ProceedsFromPaymentsForOtherCapitalAndFinancingRelatedActivitiesCustom", _xlfn.XLOOKUP(B46, 'Lookup PropFunds CashFlows'!$B$2:$B$74, 'Lookup PropFunds CashFlows'!$C$2:$C$74)))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IF(COUNTIF('Lookup PropFunds CashFlows'!$B$2:$B$74, B47) = 0,
"acfr:ProceedsFromPaymentsForOtherCapitalAndFinancingRelatedActivitiesCustom", _xlfn.XLOOKUP(B47, 'Lookup PropFunds CashFlows'!$B$2:$B$74, 'Lookup PropFunds CashFlows'!$C$2:$C$74)))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IF(COUNTIF('Lookup PropFunds CashFlows'!$B$2:$B$74, B48) = 0,
"acfr:ProceedsFromPaymentsForOtherCapitalAndFinancingRelatedActivitiesCustom", _xlfn.XLOOKUP(B48, 'Lookup PropFunds CashFlows'!$B$2:$B$74, 'Lookup PropFunds CashFlows'!$C$2:$C$74)))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IF(COUNTIF('Lookup PropFunds CashFlows'!$B$2:$B$74, B49) = 0,
"acfr:ProceedsFromPaymentsForOtherCapitalAndFinancingRelatedActivitiesCustom", _xlfn.XLOOKUP(B49, 'Lookup PropFunds CashFlows'!$B$2:$B$74, 'Lookup PropFunds CashFlows'!$C$2:$C$74)))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IF(COUNTIF('Lookup PropFunds CashFlows'!$B$2:$B$74, B50) = 0,
"acfr:ProceedsFromPaymentsForOtherCapitalAndFinancingRelatedActivitiesCustom", _xlfn.XLOOKUP(B50, 'Lookup PropFunds CashFlows'!$B$2:$B$74, 'Lookup PropFunds CashFlows'!$C$2:$C$74)))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IF(COUNTIF('Lookup PropFunds CashFlows'!$B$2:$B$74, B51) = 0,
"acfr:ProceedsFromPaymentsForOtherCapitalAndFinancingRelatedActivitiesCustom", _xlfn.XLOOKUP(B51, 'Lookup PropFunds CashFlows'!$B$2:$B$74, 'Lookup PropFunds CashFlows'!$C$2:$C$74)))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IF(COUNTIF('Lookup PropFunds CashFlows'!$B$2:$B$74, B55) = 0,
"acfr:ProceedsFromPaymentsForOtherInvestingActivitiesCustom", _xlfn.XLOOKUP(B55, 'Lookup PropFunds CashFlows'!$B$2:$B$74, 'Lookup PropFunds CashFlows'!$C$2:$C$74)))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IF(COUNTIF('Lookup PropFunds CashFlows'!$B$2:$B$74, B56) = 0,
"acfr:ProceedsFromPaymentsForOtherInvestingActivitiesCustom", _xlfn.XLOOKUP(B56, 'Lookup PropFunds CashFlows'!$B$2:$B$74, 'Lookup PropFunds CashFlows'!$C$2:$C$74)))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IF(COUNTIF('Lookup PropFunds CashFlows'!$B$2:$B$74, B57) = 0,
"acfr:ProceedsFromPaymentsForOtherInvestingActivitiesCustom", _xlfn.XLOOKUP(B57, 'Lookup PropFunds CashFlows'!$B$2:$B$74, 'Lookup PropFunds CashFlows'!$C$2:$C$74)))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IF(COUNTIF('Lookup PropFunds CashFlows'!$B$2:$B$74, B58) = 0,
"acfr:ProceedsFromPaymentsForOtherInvestingActivitiesCustom", _xlfn.XLOOKUP(B58, 'Lookup PropFunds CashFlows'!$B$2:$B$74, 'Lookup PropFunds CashFlows'!$C$2:$C$74)))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IF(COUNTIF('Lookup PropFunds CashFlows'!$B$2:$B$74, B59) = 0,
"acfr:ProceedsFromPaymentsForOtherInvestingActivitiesCustom", _xlfn.XLOOKUP(B59, 'Lookup PropFunds CashFlows'!$B$2:$B$74, 'Lookup PropFunds CashFlows'!$C$2:$C$74)))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IF(COUNTIF('Lookup PropFunds CashFlows'!$B$2:$B$74, B60) = 0,
"acfr:ProceedsFromPaymentsForOtherInvestingActivitiesCustom", _xlfn.XLOOKUP(B60, 'Lookup PropFunds CashFlows'!$B$2:$B$74, 'Lookup PropFunds CashFlows'!$C$2:$C$74)))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IF(COUNTIF('Lookup PropFunds CashFlows'!$B$2:$B$74, B61) = 0,
"acfr:ProceedsFromPaymentsForOtherInvestingActivitiesCustom", _xlfn.XLOOKUP(B61, 'Lookup PropFunds CashFlows'!$B$2:$B$74, 'Lookup PropFunds CashFlows'!$C$2:$C$74)))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IF(COUNTIF('Lookup PropFunds CashFlows'!$B$2:$B$74, B62) = 0,
"acfr:ProceedsFromPaymentsForOtherInvestingActivitiesCustom", _xlfn.XLOOKUP(B62, 'Lookup PropFunds CashFlows'!$B$2:$B$74, 'Lookup PropFunds CashFlows'!$C$2:$C$74)))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IF(COUNTIF('Lookup PropFunds CashFlows'!$B$2:$B$74, B63) = 0,
"acfr:ProceedsFromPaymentsForOtherInvestingActivitiesCustom", _xlfn.XLOOKUP(B63, 'Lookup PropFunds CashFlows'!$B$2:$B$74, 'Lookup PropFunds CashFlows'!$C$2:$C$74)))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A9:A22">
    <cfRule type="containsText" dxfId="23" priority="4" operator="containsText" text="custom">
      <formula>NOT(ISERROR(SEARCH("custom",A9)))</formula>
    </cfRule>
  </conditionalFormatting>
  <conditionalFormatting sqref="A26:A37">
    <cfRule type="containsText" dxfId="22" priority="3" operator="containsText" text="custom">
      <formula>NOT(ISERROR(SEARCH("custom",A26)))</formula>
    </cfRule>
  </conditionalFormatting>
  <conditionalFormatting sqref="A41:A51">
    <cfRule type="containsText" dxfId="21" priority="2" operator="containsText" text="custom">
      <formula>NOT(ISERROR(SEARCH("custom",A41)))</formula>
    </cfRule>
  </conditionalFormatting>
  <conditionalFormatting sqref="A55:A63">
    <cfRule type="containsText" dxfId="20" priority="1" operator="containsText" text="custom">
      <formula>NOT(ISERROR(SEARCH("custom",A55)))</formula>
    </cfRule>
  </conditionalFormatting>
  <conditionalFormatting sqref="C23">
    <cfRule type="expression" dxfId="19" priority="22" stopIfTrue="1">
      <formula>C$7=""</formula>
    </cfRule>
  </conditionalFormatting>
  <conditionalFormatting sqref="C38">
    <cfRule type="expression" dxfId="18" priority="21" stopIfTrue="1">
      <formula>C$7=""</formula>
    </cfRule>
  </conditionalFormatting>
  <conditionalFormatting sqref="C24:I24 C53:I53">
    <cfRule type="expression" dxfId="17" priority="28" stopIfTrue="1">
      <formula>#REF!=""</formula>
    </cfRule>
  </conditionalFormatting>
  <conditionalFormatting sqref="C52:I52">
    <cfRule type="expression" dxfId="16" priority="19" stopIfTrue="1">
      <formula>C$7=""</formula>
    </cfRule>
  </conditionalFormatting>
  <conditionalFormatting sqref="C64:I64">
    <cfRule type="expression" dxfId="15" priority="17" stopIfTrue="1">
      <formula>C$7=""</formula>
    </cfRule>
  </conditionalFormatting>
  <conditionalFormatting sqref="D69:I69">
    <cfRule type="expression" dxfId="14" priority="16" stopIfTrue="1">
      <formula>#REF!=""</formula>
    </cfRule>
  </conditionalFormatting>
  <conditionalFormatting sqref="D65:J65">
    <cfRule type="expression" dxfId="13" priority="7" stopIfTrue="1">
      <formula>D$7=""</formula>
    </cfRule>
    <cfRule type="cellIs" dxfId="12" priority="8" stopIfTrue="1" operator="equal">
      <formula>0</formula>
    </cfRule>
    <cfRule type="cellIs" dxfId="11" priority="9" stopIfTrue="1" operator="equal">
      <formula>#REF!</formula>
    </cfRule>
    <cfRule type="cellIs" dxfId="10" priority="10" operator="notEqual">
      <formula>#REF!</formula>
    </cfRule>
    <cfRule type="expression" dxfId="9" priority="11" stopIfTrue="1">
      <formula>#REF!=""</formula>
    </cfRule>
  </conditionalFormatting>
  <conditionalFormatting sqref="D69:J69">
    <cfRule type="cellIs" dxfId="8" priority="13" stopIfTrue="1" operator="equal">
      <formula>0</formula>
    </cfRule>
    <cfRule type="cellIs" dxfId="7" priority="15" operator="notEqual">
      <formula>#REF!</formula>
    </cfRule>
    <cfRule type="cellIs" dxfId="6" priority="14" stopIfTrue="1" operator="equal">
      <formula>#REF!</formula>
    </cfRule>
    <cfRule type="expression" dxfId="5" priority="12" stopIfTrue="1">
      <formula>D$7=""</formula>
    </cfRule>
  </conditionalFormatting>
  <conditionalFormatting sqref="J1:J4 J8:J22 J24:J64 J70:J1048574">
    <cfRule type="expression" dxfId="4" priority="23" stopIfTrue="1">
      <formula>COUNTA(D2:I2)=1</formula>
    </cfRule>
  </conditionalFormatting>
  <conditionalFormatting sqref="J8:J22 J24:J64 J70:J78">
    <cfRule type="expression" dxfId="3" priority="84" stopIfTrue="1">
      <formula>#REF!=""</formula>
    </cfRule>
  </conditionalFormatting>
  <conditionalFormatting sqref="J68">
    <cfRule type="expression" dxfId="2" priority="6" stopIfTrue="1">
      <formula>#REF!=""</formula>
    </cfRule>
    <cfRule type="expression" dxfId="1" priority="5" stopIfTrue="1">
      <formula>COUNTA(D69:I69)=1</formula>
    </cfRule>
  </conditionalFormatting>
  <conditionalFormatting sqref="J1048575:J1048576">
    <cfRule type="expression" dxfId="0" priority="86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49" zoomScale="120" zoomScaleNormal="120" workbookViewId="0">
      <selection activeCell="D135" sqref="D135:D136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topLeftCell="A273" workbookViewId="0">
      <selection activeCell="D262" sqref="D262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topLeftCell="A146"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32"/>
  <sheetViews>
    <sheetView tabSelected="1" zoomScale="92" zoomScaleNormal="160" workbookViewId="0">
      <selection activeCell="C14" sqref="C14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  <row r="10" spans="2:5" ht="14">
      <c r="B10" s="255" t="s">
        <v>3634</v>
      </c>
    </row>
    <row r="11" spans="2:5">
      <c r="B11" t="s">
        <v>3618</v>
      </c>
    </row>
    <row r="13" spans="2:5">
      <c r="B13" s="60" t="s">
        <v>3619</v>
      </c>
    </row>
    <row r="14" spans="2:5">
      <c r="B14" t="s">
        <v>3620</v>
      </c>
    </row>
    <row r="15" spans="2:5">
      <c r="B15" s="2" t="s">
        <v>3635</v>
      </c>
    </row>
    <row r="16" spans="2:5">
      <c r="B16" t="s">
        <v>3621</v>
      </c>
    </row>
    <row r="18" spans="2:2">
      <c r="B18" t="s">
        <v>3622</v>
      </c>
    </row>
    <row r="19" spans="2:2">
      <c r="B19" t="s">
        <v>3623</v>
      </c>
    </row>
    <row r="20" spans="2:2">
      <c r="B20" t="s">
        <v>3624</v>
      </c>
    </row>
    <row r="22" spans="2:2">
      <c r="B22" t="s">
        <v>3625</v>
      </c>
    </row>
    <row r="23" spans="2:2">
      <c r="B23" t="s">
        <v>3626</v>
      </c>
    </row>
    <row r="25" spans="2:2">
      <c r="B25" t="s">
        <v>3627</v>
      </c>
    </row>
    <row r="26" spans="2:2">
      <c r="B26" t="s">
        <v>3628</v>
      </c>
    </row>
    <row r="27" spans="2:2">
      <c r="B27" t="s">
        <v>3629</v>
      </c>
    </row>
    <row r="28" spans="2:2">
      <c r="B28" t="s">
        <v>3630</v>
      </c>
    </row>
    <row r="30" spans="2:2">
      <c r="B30" t="s">
        <v>3631</v>
      </c>
    </row>
    <row r="31" spans="2:2">
      <c r="B31" t="s">
        <v>3632</v>
      </c>
    </row>
    <row r="32" spans="2:2">
      <c r="B32" t="s">
        <v>3633</v>
      </c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opLeftCell="A6" zoomScale="81" zoomScaleNormal="140" workbookViewId="0">
      <selection activeCell="I43" sqref="I43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Position'!$B$2:$B$514,B9)=0,"acfr:CurrentAssetsCustom",_xlfn.XLOOKUP(B9,'Lookup Net Position'!$B$2:$B$514,'Lookup Net Position'!$C$2:$C$514)))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251"/>
      <c r="C16" s="202"/>
      <c r="D16" s="203"/>
      <c r="E16" s="200" t="str">
        <f t="shared" si="0"/>
        <v/>
      </c>
      <c r="F16" s="203"/>
    </row>
    <row r="17" spans="1:6" ht="15">
      <c r="A17" s="6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Position'!$B$2:$B$514,B25)=0,"acfr:NoncurrentAssetsCustom",_xlfn.XLOOKUP(B25,'Lookup Net Position'!$B$2:$B$514,'Lookup Net Position'!$C$2:$C$514)))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Position'!$B$2:$B$514,B41)=0,"acfr:DeferredOutflowsOfResourcesCustom",_xlfn.XLOOKUP(B41,'Lookup Net Position'!$B$2:$B$514,'Lookup Net Position'!$C$2:$C$514)))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IF(B42="","Choose from drop-down --&gt;",IF(COUNTIF('Lookup Net Position'!$B$2:$B$514,B42)=0,"acfr:DeferredOutflowsOfResourcesCustom",_xlfn.XLOOKUP(B42,'Lookup Net Position'!$B$2:$B$514,'Lookup Net Position'!$C$2:$C$514)))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IF(B43="","Choose from drop-down --&gt;",IF(COUNTIF('Lookup Net Position'!$B$2:$B$514,B43)=0,"acfr:DeferredOutflowsOfResourcesCustom",_xlfn.XLOOKUP(B43,'Lookup Net Position'!$B$2:$B$514,'Lookup Net Position'!$C$2:$C$514)))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IF(B44="","Choose from drop-down --&gt;",IF(COUNTIF('Lookup Net Position'!$B$2:$B$514,B44)=0,"acfr:DeferredOutflowsOfResourcesCustom",_xlfn.XLOOKUP(B44,'Lookup Net Position'!$B$2:$B$514,'Lookup Net Position'!$C$2:$C$514)))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Position'!$B$2:$B$514,B45)=0,"acfr:DeferredOutflowsOfResourcesCustom",_xlfn.XLOOKUP(B45,'Lookup Net Position'!$B$2:$B$514,'Lookup Net Position'!$C$2:$C$514)))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Position'!$B$2:$B$514,B54)=0,"acfr:CurrentLiabilitiesCustom",_xlfn.XLOOKUP(B54,'Lookup Net Position'!$B$2:$B$514,'Lookup Net Position'!$C$2:$C$514)))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IF(B68="","Choose from drop-down --&gt;",IF(COUNTIF('Lookup Net Position'!$B$2:$B$514,B68)=0,"acfr:NoncurrentLiabilitiesCustom",_xlfn.XLOOKUP(B68,'Lookup Net Position'!$B$2:$B$514,'Lookup Net Position'!$C$2:$C$514)))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IF(B69="","Choose from drop-down --&gt;",IF(COUNTIF('Lookup Net Position'!$B$2:$B$514,B69)=0,"acfr:NoncurrentLiabilitiesCustom",_xlfn.XLOOKUP(B69,'Lookup Net Position'!$B$2:$B$514,'Lookup Net Position'!$C$2:$C$514)))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IF(B70="","Choose from drop-down --&gt;",IF(COUNTIF('Lookup Net Position'!$B$2:$B$514,B70)=0,"acfr:NoncurrentLiabilitiesCustom",_xlfn.XLOOKUP(B70,'Lookup Net Position'!$B$2:$B$514,'Lookup Net Position'!$C$2:$C$514)))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IF(B80="","Choose from drop-down --&gt;",IF(COUNTIF('Lookup Net Position'!$B$2:$B$514,B80)=0,"acfr:DeferredInflowsOfResourcesCustom",_xlfn.XLOOKUP(B80,'Lookup Net Position'!$B$2:$B$514,'Lookup Net Position'!$C$2:$C$514)))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IF(B81="","Choose from drop-down --&gt;",IF(COUNTIF('Lookup Net Position'!$B$2:$B$514,B81)=0,"acfr:DeferredInflowsOfResourcesCustom",_xlfn.XLOOKUP(B81,'Lookup Net Position'!$B$2:$B$514,'Lookup Net Position'!$C$2:$C$514)))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IF(B82="","Choose from drop-down --&gt;",IF(COUNTIF('Lookup Net Position'!$B$2:$B$514,B82)=0,"acfr:DeferredInflowsOfResourcesCustom",_xlfn.XLOOKUP(B82,'Lookup Net Position'!$B$2:$B$514,'Lookup Net Position'!$C$2:$C$514)))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IF(B83="","Choose from drop-down --&gt;",IF(COUNTIF('Lookup Net Position'!$B$2:$B$514,B83)=0,"acfr:DeferredInflowsOfResourcesCustom",_xlfn.XLOOKUP(B83,'Lookup Net Position'!$B$2:$B$514,'Lookup Net Position'!$C$2:$C$514)))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IF(B92="","Choose from drop-down --&gt;",IF(COUNTIF('Lookup Net Position'!$B$2:$B$514,B92)=0,"acfr:RestrictedComponentsOfNetPositionCustom",_xlfn.XLOOKUP(B92,'Lookup Net Position'!$B$2:$B$514,'Lookup Net Position'!$C$2:$C$514)))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IF(B93="","Choose from drop-down --&gt;",IF(COUNTIF('Lookup Net Position'!$B$2:$B$514,B93)=0,"acfr:RestrictedComponentsOfNetPositionCustom",_xlfn.XLOOKUP(B93,'Lookup Net Position'!$B$2:$B$514,'Lookup Net Position'!$C$2:$C$514)))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IF(B94="","Choose from drop-down --&gt;",IF(COUNTIF('Lookup Net Position'!$B$2:$B$514,B94)=0,"acfr:RestrictedComponentsOfNetPositionCustom",_xlfn.XLOOKUP(B94,'Lookup Net Position'!$B$2:$B$514,'Lookup Net Position'!$C$2:$C$514)))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IF(B95="","Choose from drop-down --&gt;",IF(COUNTIF('Lookup Net Position'!$B$2:$B$514,B95)=0,"acfr:RestrictedComponentsOfNetPositionCustom",_xlfn.XLOOKUP(B95,'Lookup Net Position'!$B$2:$B$514,'Lookup Net Position'!$C$2:$C$514)))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A9:A22">
    <cfRule type="expression" dxfId="90" priority="16">
      <formula>A9="acfr:CurrentAssetsCustom"</formula>
    </cfRule>
  </conditionalFormatting>
  <conditionalFormatting sqref="A25:A31">
    <cfRule type="containsText" dxfId="89" priority="3" operator="containsText" text="acfr:NonCurrentAssetsCustom">
      <formula>NOT(ISERROR(SEARCH("acfr:NonCurrentAssetsCustom",A25)))</formula>
    </cfRule>
  </conditionalFormatting>
  <conditionalFormatting sqref="A41:A45">
    <cfRule type="containsText" dxfId="88" priority="2" operator="containsText" text="acfr:DeferredOutflowsOfResourcesCustom">
      <formula>NOT(ISERROR(SEARCH("acfr:DeferredOutflowsOfResourcesCustom",A41)))</formula>
    </cfRule>
    <cfRule type="containsText" dxfId="87" priority="13" operator="containsText" text="acfr:DeferredOutflowsOfResourcesCustom">
      <formula>NOT(ISERROR(SEARCH("acfr:DeferredOutflowsOfResourcesCustom",A41)))</formula>
    </cfRule>
  </conditionalFormatting>
  <conditionalFormatting sqref="A54:A59">
    <cfRule type="containsText" dxfId="86" priority="1" operator="containsText" text="acfr:CurrentLiabilitiesCustom">
      <formula>NOT(ISERROR(SEARCH("acfr:CurrentLiabilitiesCustom",A54)))</formula>
    </cfRule>
    <cfRule type="containsText" dxfId="85" priority="12" operator="containsText" text="acfr:CurrentLiabilitiesCustom">
      <formula>NOT(ISERROR(SEARCH("acfr:CurrentLiabilitiesCustom",A54)))</formula>
    </cfRule>
  </conditionalFormatting>
  <conditionalFormatting sqref="A67:A70">
    <cfRule type="containsText" dxfId="84" priority="11" operator="containsText" text="acfr:NoncurrentLiabilitiesCustom">
      <formula>NOT(ISERROR(SEARCH("acfr:NoncurrentLiabilitiesCustom",A67)))</formula>
    </cfRule>
  </conditionalFormatting>
  <conditionalFormatting sqref="A80:A83">
    <cfRule type="containsText" dxfId="83" priority="10" operator="containsText" text="acfr:DeferredInflowsOfResourcesCustom">
      <formula>NOT(ISERROR(SEARCH("acfr:DeferredInflowsOfResourcesCustom",A80)))</formula>
    </cfRule>
  </conditionalFormatting>
  <conditionalFormatting sqref="A92:A95">
    <cfRule type="containsText" dxfId="82" priority="9" operator="containsText" text="acfr:RestrictedComponentsOfNetPositionCustom">
      <formula>NOT(ISERROR(SEARCH("acfr:RestrictedComponentsOfNetPositionCustom",A92)))</formula>
    </cfRule>
  </conditionalFormatting>
  <conditionalFormatting sqref="B15">
    <cfRule type="containsText" dxfId="81" priority="15" operator="containsText" text="acfr:CurrentAssetsCustom">
      <formula>NOT(ISERROR(SEARCH("acfr:CurrentAssetsCustom",B15)))</formula>
    </cfRule>
  </conditionalFormatting>
  <conditionalFormatting sqref="C101:F101">
    <cfRule type="cellIs" dxfId="80" priority="34" stopIfTrue="1" operator="equal">
      <formula>0</formula>
    </cfRule>
    <cfRule type="cellIs" dxfId="79" priority="35" stopIfTrue="1" operator="equal">
      <formula>#REF!</formula>
    </cfRule>
    <cfRule type="cellIs" dxfId="78" priority="36" operator="notEqual">
      <formula>#REF!</formula>
    </cfRule>
  </conditionalFormatting>
  <conditionalFormatting sqref="D6:F37 C23:F23 C37:F37 D39:F101 C50 C65:F65 C76:C77 C89 C101">
    <cfRule type="expression" dxfId="77" priority="18" stopIfTrue="1">
      <formula>C$6=""</formula>
    </cfRule>
  </conditionalFormatting>
  <conditionalFormatting sqref="M68">
    <cfRule type="expression" dxfId="76" priority="8">
      <formula>$A$9:$A$22="acfr:CurrentAssetsCustom"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27" zoomScale="84" zoomScaleNormal="110" workbookViewId="0">
      <selection activeCell="D69" sqref="D69"/>
    </sheetView>
  </sheetViews>
  <sheetFormatPr baseColWidth="10" defaultColWidth="9" defaultRowHeight="13"/>
  <cols>
    <col min="1" max="1" width="28.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IF(COUNTIF('Lookup GovWide Stmt Activities'!$B:$B, B9) = 0, "acfr:ExpensesCustom, acfr:RevenueForOtherProgramsCustom, acfr:NetExpenseRevenueCustom", _xlfn.CONCAT(_xlfn.XLOOKUP(B9, 'Lookup GovWide Stmt Activities'!$B:$B, 'Lookup GovWide Stmt Activities'!$D:$D), ",", _xlfn.XLOOKUP(B9, 'Lookup GovWide Stmt Activities'!$B:$B, 'Lookup GovWide Stmt Activities'!$C:$C), ",", _xlfn.XLOOKUP(B9, 'Lookup GovWide Stmt Activities'!$B:$B, 'Lookup GovWide Stmt Activities'!$E:$E))))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6">
      <c r="A10" s="50" t="str">
        <f>IF(B10="", "Choose from drop-down --&gt;", IF(COUNTIF('Lookup GovWide Stmt Activities'!$B:$B, B10) = 0, "acfr:ExpensesCustom, acfr:RevenueForOtherProgramsCustom, acfr:NetExpenseRevenueCustom", _xlfn.CONCAT(_xlfn.XLOOKUP(B10, 'Lookup GovWide Stmt Activities'!$B:$B, 'Lookup GovWide Stmt Activities'!$D:$D), ",", _xlfn.XLOOKUP(B10, 'Lookup GovWide Stmt Activities'!$B:$B, 'Lookup GovWide Stmt Activities'!$C:$C), ",", _xlfn.XLOOKUP(B10, 'Lookup GovWide Stmt Activities'!$B:$B, 'Lookup GovWide Stmt Activities'!$E:$E))))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6">
      <c r="A11" s="50" t="str">
        <f>IF(B11="", "Choose from drop-down --&gt;", IF(COUNTIF('Lookup GovWide Stmt Activities'!$B:$B, B11) = 0, "acfr:ExpensesCustom, acfr:RevenueForOtherProgramsCustom, acfr:NetExpenseRevenueCustom", _xlfn.CONCAT(_xlfn.XLOOKUP(B11, 'Lookup GovWide Stmt Activities'!$B:$B, 'Lookup GovWide Stmt Activities'!$D:$D), ",", _xlfn.XLOOKUP(B11, 'Lookup GovWide Stmt Activities'!$B:$B, 'Lookup GovWide Stmt Activities'!$C:$C), ",", _xlfn.XLOOKUP(B11, 'Lookup GovWide Stmt Activities'!$B:$B, 'Lookup GovWide Stmt Activities'!$E:$E))))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6">
      <c r="A12" s="50" t="str">
        <f>IF(B12="", "Choose from drop-down --&gt;", IF(COUNTIF('Lookup GovWide Stmt Activities'!$B:$B, B12) = 0, "acfr:ExpensesCustom, acfr:RevenueForOtherProgramsCustom, acfr:NetExpenseRevenueCustom", _xlfn.CONCAT(_xlfn.XLOOKUP(B12, 'Lookup GovWide Stmt Activities'!$B:$B, 'Lookup GovWide Stmt Activities'!$D:$D), ",", _xlfn.XLOOKUP(B12, 'Lookup GovWide Stmt Activities'!$B:$B, 'Lookup GovWide Stmt Activities'!$C:$C), ",", _xlfn.XLOOKUP(B12, 'Lookup GovWide Stmt Activities'!$B:$B, 'Lookup GovWide Stmt Activities'!$E:$E))))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6">
      <c r="A13" s="50" t="str">
        <f>IF(B13="", "Choose from drop-down --&gt;", IF(COUNTIF('Lookup GovWide Stmt Activities'!$B:$B, B13) = 0, "acfr:ExpensesCustom, acfr:RevenueForOtherProgramsCustom, acfr:NetExpenseRevenueCustom", _xlfn.CONCAT(_xlfn.XLOOKUP(B13, 'Lookup GovWide Stmt Activities'!$B:$B, 'Lookup GovWide Stmt Activities'!$D:$D), ",", _xlfn.XLOOKUP(B13, 'Lookup GovWide Stmt Activities'!$B:$B, 'Lookup GovWide Stmt Activities'!$C:$C), ",", _xlfn.XLOOKUP(B13, 'Lookup GovWide Stmt Activities'!$B:$B, 'Lookup GovWide Stmt Activities'!$E:$E))))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6">
      <c r="A14" s="50" t="str">
        <f>IF(B14="", "Choose from drop-down --&gt;", IF(COUNTIF('Lookup GovWide Stmt Activities'!$B:$B, B14) = 0, "acfr:ExpensesCustom, acfr:RevenueForOtherProgramsCustom, acfr:NetExpenseRevenueCustom", _xlfn.CONCAT(_xlfn.XLOOKUP(B14, 'Lookup GovWide Stmt Activities'!$B:$B, 'Lookup GovWide Stmt Activities'!$D:$D), ",", _xlfn.XLOOKUP(B14, 'Lookup GovWide Stmt Activities'!$B:$B, 'Lookup GovWide Stmt Activities'!$C:$C), ",", _xlfn.XLOOKUP(B14, 'Lookup GovWide Stmt Activities'!$B:$B, 'Lookup GovWide Stmt Activities'!$E:$E))))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6">
      <c r="A15" s="50" t="str">
        <f>IF(B15="", "Choose from drop-down --&gt;", IF(COUNTIF('Lookup GovWide Stmt Activities'!$B:$B, B15) = 0, "acfr:ExpensesCustom, acfr:RevenueForOtherProgramsCustom, acfr:NetExpenseRevenueCustom", _xlfn.CONCAT(_xlfn.XLOOKUP(B15, 'Lookup GovWide Stmt Activities'!$B:$B, 'Lookup GovWide Stmt Activities'!$D:$D), ",", _xlfn.XLOOKUP(B15, 'Lookup GovWide Stmt Activities'!$B:$B, 'Lookup GovWide Stmt Activities'!$C:$C), ",", _xlfn.XLOOKUP(B15, 'Lookup GovWide Stmt Activities'!$B:$B, 'Lookup GovWide Stmt Activities'!$E:$E))))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6">
      <c r="A16" s="50" t="str">
        <f>IF(B16="", "Choose from drop-down --&gt;", IF(COUNTIF('Lookup GovWide Stmt Activities'!$B:$B, B16) = 0, "acfr:ExpensesCustom, acfr:RevenueForOtherProgramsCustom, acfr:NetExpenseRevenueCustom", _xlfn.CONCAT(_xlfn.XLOOKUP(B16, 'Lookup GovWide Stmt Activities'!$B:$B, 'Lookup GovWide Stmt Activities'!$D:$D), ",", _xlfn.XLOOKUP(B16, 'Lookup GovWide Stmt Activities'!$B:$B, 'Lookup GovWide Stmt Activities'!$C:$C), ",", _xlfn.XLOOKUP(B16, 'Lookup GovWide Stmt Activities'!$B:$B, 'Lookup GovWide Stmt Activities'!$E:$E))))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6">
      <c r="A17" s="50" t="str">
        <f>IF(B17="", "Choose from drop-down --&gt;", IF(COUNTIF('Lookup GovWide Stmt Activities'!$B:$B, B17) = 0, "acfr:ExpensesCustom, acfr:RevenueForOtherProgramsCustom, acfr:NetExpenseRevenueCustom", _xlfn.CONCAT(_xlfn.XLOOKUP(B17, 'Lookup GovWide Stmt Activities'!$B:$B, 'Lookup GovWide Stmt Activities'!$D:$D), ",", _xlfn.XLOOKUP(B17, 'Lookup GovWide Stmt Activities'!$B:$B, 'Lookup GovWide Stmt Activities'!$C:$C), ",", _xlfn.XLOOKUP(B17, 'Lookup GovWide Stmt Activities'!$B:$B, 'Lookup GovWide Stmt Activities'!$E:$E))))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6" hidden="1">
      <c r="A18" s="50" t="str">
        <f>IF(B18="", "Choose from drop-down --&gt;", IF(COUNTIF('Lookup GovWide Stmt Activities'!$B:$B, B18) = 0, "acfr:ExpensesCustom, acfr:RevenueForOtherProgramsCustom, acfr:NetExpenseRevenueCustom", _xlfn.CONCAT(_xlfn.XLOOKUP(B18, 'Lookup GovWide Stmt Activities'!$B:$B, 'Lookup GovWide Stmt Activities'!$D:$D), ",", _xlfn.XLOOKUP(B18, 'Lookup GovWide Stmt Activities'!$B:$B, 'Lookup GovWide Stmt Activities'!$C:$C), ",", _xlfn.XLOOKUP(B18, 'Lookup GovWide Stmt Activities'!$B:$B, 'Lookup GovWide Stmt Activities'!$E:$E))))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6" hidden="1">
      <c r="A19" s="50" t="str">
        <f>IF(B19="", "Choose from drop-down --&gt;", IF(COUNTIF('Lookup GovWide Stmt Activities'!$B:$B, B19) = 0, "acfr:ExpensesCustom, acfr:RevenueForOtherProgramsCustom, acfr:NetExpenseRevenueCustom", _xlfn.CONCAT(_xlfn.XLOOKUP(B19, 'Lookup GovWide Stmt Activities'!$B:$B, 'Lookup GovWide Stmt Activities'!$D:$D), ",", _xlfn.XLOOKUP(B19, 'Lookup GovWide Stmt Activities'!$B:$B, 'Lookup GovWide Stmt Activities'!$C:$C), ",", _xlfn.XLOOKUP(B19, 'Lookup GovWide Stmt Activities'!$B:$B, 'Lookup GovWide Stmt Activities'!$E:$E))))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6" hidden="1">
      <c r="A20" s="50" t="str">
        <f>IF(B20="", "Choose from drop-down --&gt;", IF(COUNTIF('Lookup GovWide Stmt Activities'!$B:$B, B20) = 0, "acfr:ExpensesCustom, acfr:RevenueForOtherProgramsCustom, acfr:NetExpenseRevenueCustom", _xlfn.CONCAT(_xlfn.XLOOKUP(B20, 'Lookup GovWide Stmt Activities'!$B:$B, 'Lookup GovWide Stmt Activities'!$D:$D), ",", _xlfn.XLOOKUP(B20, 'Lookup GovWide Stmt Activities'!$B:$B, 'Lookup GovWide Stmt Activities'!$C:$C), ",", _xlfn.XLOOKUP(B20, 'Lookup GovWide Stmt Activities'!$B:$B, 'Lookup GovWide Stmt Activities'!$E:$E))))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6" hidden="1">
      <c r="A21" s="50" t="str">
        <f>IF(B21="", "Choose from drop-down --&gt;", IF(COUNTIF('Lookup GovWide Stmt Activities'!$B:$B, B21) = 0, "acfr:ExpensesCustom, acfr:RevenueForOtherProgramsCustom, acfr:NetExpenseRevenueCustom", _xlfn.CONCAT(_xlfn.XLOOKUP(B21, 'Lookup GovWide Stmt Activities'!$B:$B, 'Lookup GovWide Stmt Activities'!$D:$D), ",", _xlfn.XLOOKUP(B21, 'Lookup GovWide Stmt Activities'!$B:$B, 'Lookup GovWide Stmt Activities'!$C:$C), ",", _xlfn.XLOOKUP(B21, 'Lookup GovWide Stmt Activities'!$B:$B, 'Lookup GovWide Stmt Activities'!$E:$E))))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6">
      <c r="A22" s="50" t="str">
        <f>IF(B22="", "Choose from drop-down --&gt;", IF(COUNTIF('Lookup GovWide Stmt Activities'!$B:$B, B22) = 0, "acfr:ExpensesCustom, acfr:RevenueForOtherProgramsCustom, acfr:NetExpenseRevenueCustom", _xlfn.CONCAT(_xlfn.XLOOKUP(B22, 'Lookup GovWide Stmt Activities'!$B:$B, 'Lookup GovWide Stmt Activities'!$D:$D), ",", _xlfn.XLOOKUP(B22, 'Lookup GovWide Stmt Activities'!$B:$B, 'Lookup GovWide Stmt Activities'!$C:$C), ",", _xlfn.XLOOKUP(B22, 'Lookup GovWide Stmt Activities'!$B:$B, 'Lookup GovWide Stmt Activities'!$E:$E))))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IF(COUNTIF('Lookup GovWide Stmt Activities'!$B:$B, B25) = 0, "acfr:ExpensesCustom, acfr:RevenueForOtherProgramsCustom, acfr:NetExpenseRevenueCustom", _xlfn.CONCAT(_xlfn.XLOOKUP(B25, 'Lookup GovWide Stmt Activities'!$B:$B, 'Lookup GovWide Stmt Activities'!$D:$D), ",", _xlfn.XLOOKUP(B25, 'Lookup GovWide Stmt Activities'!$B:$B, 'Lookup GovWide Stmt Activities'!$C:$C), ",", _xlfn.XLOOKUP(B25, 'Lookup GovWide Stmt Activities'!$B:$B, 'Lookup GovWide Stmt Activities'!$E:$E))))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IF(COUNTIF('Lookup GovWide Stmt Activities'!$B:$B, B26) = 0, "acfr:ExpensesCustom, acfr:RevenueForOtherProgramsCustom, acfr:NetExpenseRevenueCustom", _xlfn.CONCAT(_xlfn.XLOOKUP(B26, 'Lookup GovWide Stmt Activities'!$B:$B, 'Lookup GovWide Stmt Activities'!$D:$D), ",", _xlfn.XLOOKUP(B26, 'Lookup GovWide Stmt Activities'!$B:$B, 'Lookup GovWide Stmt Activities'!$C:$C), ",", _xlfn.XLOOKUP(B26, 'Lookup GovWide Stmt Activities'!$B:$B, 'Lookup GovWide Stmt Activities'!$E:$E))))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IF(COUNTIF('Lookup GovWide Stmt Activities'!$B:$B, B27) = 0, "acfr:ExpensesCustom, acfr:RevenueForOtherProgramsCustom, acfr:NetExpenseRevenueCustom", _xlfn.CONCAT(_xlfn.XLOOKUP(B27, 'Lookup GovWide Stmt Activities'!$B:$B, 'Lookup GovWide Stmt Activities'!$D:$D), ",", _xlfn.XLOOKUP(B27, 'Lookup GovWide Stmt Activities'!$B:$B, 'Lookup GovWide Stmt Activities'!$C:$C), ",", _xlfn.XLOOKUP(B27, 'Lookup GovWide Stmt Activities'!$B:$B, 'Lookup GovWide Stmt Activities'!$E:$E))))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IF(COUNTIF('Lookup GovWide Stmt Activities'!$B:$B, B28) = 0, "acfr:ExpensesCustom, acfr:RevenueForOtherProgramsCustom, acfr:NetExpenseRevenueCustom", _xlfn.CONCAT(_xlfn.XLOOKUP(B28, 'Lookup GovWide Stmt Activities'!$B:$B, 'Lookup GovWide Stmt Activities'!$D:$D), ",", _xlfn.XLOOKUP(B28, 'Lookup GovWide Stmt Activities'!$B:$B, 'Lookup GovWide Stmt Activities'!$C:$C), ",", _xlfn.XLOOKUP(B28, 'Lookup GovWide Stmt Activities'!$B:$B, 'Lookup GovWide Stmt Activities'!$E:$E))))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IF(COUNTIF('Lookup GovWide Stmt Activities'!$B:$B, B29) = 0, "acfr:ExpensesCustom, acfr:RevenueForOtherProgramsCustom, acfr:NetExpenseRevenueCustom", _xlfn.CONCAT(_xlfn.XLOOKUP(B29, 'Lookup GovWide Stmt Activities'!$B:$B, 'Lookup GovWide Stmt Activities'!$D:$D), ",", _xlfn.XLOOKUP(B29, 'Lookup GovWide Stmt Activities'!$B:$B, 'Lookup GovWide Stmt Activities'!$C:$C), ",", _xlfn.XLOOKUP(B29, 'Lookup GovWide Stmt Activities'!$B:$B, 'Lookup GovWide Stmt Activities'!$E:$E))))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IF(COUNTIF('Lookup GovWide Stmt Activities'!$B:$B, B30) = 0, "acfr:ExpensesCustom, acfr:RevenueForOtherProgramsCustom, acfr:NetExpenseRevenueCustom", _xlfn.CONCAT(_xlfn.XLOOKUP(B30, 'Lookup GovWide Stmt Activities'!$B:$B, 'Lookup GovWide Stmt Activities'!$D:$D), ",", _xlfn.XLOOKUP(B30, 'Lookup GovWide Stmt Activities'!$B:$B, 'Lookup GovWide Stmt Activities'!$C:$C), ",", _xlfn.XLOOKUP(B30, 'Lookup GovWide Stmt Activities'!$B:$B, 'Lookup GovWide Stmt Activities'!$E:$E))))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IF(COUNTIF('Lookup GovWide Stmt Activities'!$B:$B, B31) = 0, "acfr:ExpensesCustom, acfr:RevenueForOtherProgramsCustom, acfr:NetExpenseRevenueCustom", _xlfn.CONCAT(_xlfn.XLOOKUP(B31, 'Lookup GovWide Stmt Activities'!$B:$B, 'Lookup GovWide Stmt Activities'!$D:$D), ",", _xlfn.XLOOKUP(B31, 'Lookup GovWide Stmt Activities'!$B:$B, 'Lookup GovWide Stmt Activities'!$C:$C), ",", _xlfn.XLOOKUP(B31, 'Lookup GovWide Stmt Activities'!$B:$B, 'Lookup GovWide Stmt Activities'!$E:$E))))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IF(COUNTIF('Lookup GovWide Stmt Activities'!$B:$B, B32) = 0, "acfr:ExpensesCustom, acfr:RevenueForOtherProgramsCustom, acfr:NetExpenseRevenueCustom", _xlfn.CONCAT(_xlfn.XLOOKUP(B32, 'Lookup GovWide Stmt Activities'!$B:$B, 'Lookup GovWide Stmt Activities'!$D:$D), ",", _xlfn.XLOOKUP(B32, 'Lookup GovWide Stmt Activities'!$B:$B, 'Lookup GovWide Stmt Activities'!$C:$C), ",", _xlfn.XLOOKUP(B32, 'Lookup GovWide Stmt Activities'!$B:$B, 'Lookup GovWide Stmt Activities'!$E:$E))))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IF(COUNTIF('Lookup GovWide Stmt Activities'!$B:$B, B33) = 0, "acfr:ExpensesCustom, acfr:RevenueForOtherProgramsCustom, acfr:NetExpenseRevenueCustom", _xlfn.CONCAT(_xlfn.XLOOKUP(B33, 'Lookup GovWide Stmt Activities'!$B:$B, 'Lookup GovWide Stmt Activities'!$D:$D), ",", _xlfn.XLOOKUP(B33, 'Lookup GovWide Stmt Activities'!$B:$B, 'Lookup GovWide Stmt Activities'!$C:$C), ",", _xlfn.XLOOKUP(B33, 'Lookup GovWide Stmt Activities'!$B:$B, 'Lookup GovWide Stmt Activities'!$E:$E))))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IF(COUNTIF('Lookup GovWide Stmt Activities'!$B:$B, B34) = 0, "acfr:ExpensesCustom, acfr:RevenueForOtherProgramsCustom, acfr:NetExpenseRevenueCustom", _xlfn.CONCAT(_xlfn.XLOOKUP(B34, 'Lookup GovWide Stmt Activities'!$B:$B, 'Lookup GovWide Stmt Activities'!$D:$D), ",", _xlfn.XLOOKUP(B34, 'Lookup GovWide Stmt Activities'!$B:$B, 'Lookup GovWide Stmt Activities'!$C:$C), ",", _xlfn.XLOOKUP(B34, 'Lookup GovWide Stmt Activities'!$B:$B, 'Lookup GovWide Stmt Activities'!$E:$E))))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IF(COUNTIF('Lookup GovWide Stmt Activities'!$B:$B, B35) = 0, "acfr:ExpensesCustom, acfr:RevenueForOtherProgramsCustom, acfr:NetExpenseRevenueCustom", _xlfn.CONCAT(_xlfn.XLOOKUP(B35, 'Lookup GovWide Stmt Activities'!$B:$B, 'Lookup GovWide Stmt Activities'!$D:$D), ",", _xlfn.XLOOKUP(B35, 'Lookup GovWide Stmt Activities'!$B:$B, 'Lookup GovWide Stmt Activities'!$C:$C), ",", _xlfn.XLOOKUP(B35, 'Lookup GovWide Stmt Activities'!$B:$B, 'Lookup GovWide Stmt Activities'!$E:$E))))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IF(COUNTIF('Lookup GovWide Stmt Activities'!$B:$B, B36) = 0, "acfr:ExpensesCustom, acfr:RevenueForOtherProgramsCustom, acfr:NetExpenseRevenueCustom", _xlfn.CONCAT(_xlfn.XLOOKUP(B36, 'Lookup GovWide Stmt Activities'!$B:$B, 'Lookup GovWide Stmt Activities'!$D:$D), ",", _xlfn.XLOOKUP(B36, 'Lookup GovWide Stmt Activities'!$B:$B, 'Lookup GovWide Stmt Activities'!$C:$C), ",", _xlfn.XLOOKUP(B36, 'Lookup GovWide Stmt Activities'!$B:$B, 'Lookup GovWide Stmt Activities'!$E:$E))))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IF(COUNTIF('Lookup GovWide Stmt Activities'!$B:$B, B41) = 0, "acfr:ExpensesCustom, acfr:RevenueForOtherProgramsCustom, acfr:NetExpenseRevenueCustom", _xlfn.CONCAT(_xlfn.XLOOKUP(B41, 'Lookup GovWide Stmt Activities'!$B:$B, 'Lookup GovWide Stmt Activities'!$D:$D), ",", _xlfn.XLOOKUP(B41, 'Lookup GovWide Stmt Activities'!$B:$B, 'Lookup GovWide Stmt Activities'!$C:$C), ",", _xlfn.XLOOKUP(B41, 'Lookup GovWide Stmt Activities'!$B:$B, 'Lookup GovWide Stmt Activities'!$E:$E))))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IF(COUNTIF('Lookup GovWide Stmt Activities'!$B:$B, B42) = 0, "acfr:ExpensesCustom, acfr:RevenueForOtherProgramsCustom, acfr:NetExpenseRevenueCustom", _xlfn.CONCAT(_xlfn.XLOOKUP(B42, 'Lookup GovWide Stmt Activities'!$B:$B, 'Lookup GovWide Stmt Activities'!$D:$D), ",", _xlfn.XLOOKUP(B42, 'Lookup GovWide Stmt Activities'!$B:$B, 'Lookup GovWide Stmt Activities'!$C:$C), ",", _xlfn.XLOOKUP(B42, 'Lookup GovWide Stmt Activities'!$B:$B, 'Lookup GovWide Stmt Activities'!$E:$E))))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IF(COUNTIF('Lookup GovWide Stmt Activities'!$B:$B, B43) = 0, "acfr:ExpensesCustom, acfr:RevenueForOtherProgramsCustom, acfr:NetExpenseRevenueCustom", _xlfn.CONCAT(_xlfn.XLOOKUP(B43, 'Lookup GovWide Stmt Activities'!$B:$B, 'Lookup GovWide Stmt Activities'!$D:$D), ",", _xlfn.XLOOKUP(B43, 'Lookup GovWide Stmt Activities'!$B:$B, 'Lookup GovWide Stmt Activities'!$C:$C), ",", _xlfn.XLOOKUP(B43, 'Lookup GovWide Stmt Activities'!$B:$B, 'Lookup GovWide Stmt Activities'!$E:$E))))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IF(COUNTIF('Lookup GovWide Stmt Activities'!$B:$B, B44) = 0, "acfr:ExpensesCustom, acfr:RevenueForOtherProgramsCustom, acfr:NetExpenseRevenueCustom", _xlfn.CONCAT(_xlfn.XLOOKUP(B44, 'Lookup GovWide Stmt Activities'!$B:$B, 'Lookup GovWide Stmt Activities'!$D:$D), ",", _xlfn.XLOOKUP(B44, 'Lookup GovWide Stmt Activities'!$B:$B, 'Lookup GovWide Stmt Activities'!$C:$C), ",", _xlfn.XLOOKUP(B44, 'Lookup GovWide Stmt Activities'!$B:$B, 'Lookup GovWide Stmt Activities'!$E:$E))))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IF(COUNTIF('Lookup GovWide Stmt Activities'!$B:$B, B45) = 0, "acfr:ExpensesCustom, acfr:RevenueForOtherProgramsCustom, acfr:NetExpenseRevenueCustom", _xlfn.CONCAT(_xlfn.XLOOKUP(B45, 'Lookup GovWide Stmt Activities'!$B:$B, 'Lookup GovWide Stmt Activities'!$D:$D), ",", _xlfn.XLOOKUP(B45, 'Lookup GovWide Stmt Activities'!$B:$B, 'Lookup GovWide Stmt Activities'!$C:$C), ",", _xlfn.XLOOKUP(B45, 'Lookup GovWide Stmt Activities'!$B:$B, 'Lookup GovWide Stmt Activities'!$E:$E))))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IF(COUNTIF('Lookup GovWide Stmt Activities'!$B:$B, B46) = 0, "acfr:ExpensesCustom, acfr:RevenueForOtherProgramsCustom, acfr:NetExpenseRevenueCustom", _xlfn.CONCAT(_xlfn.XLOOKUP(B46, 'Lookup GovWide Stmt Activities'!$B:$B, 'Lookup GovWide Stmt Activities'!$D:$D), ",", _xlfn.XLOOKUP(B46, 'Lookup GovWide Stmt Activities'!$B:$B, 'Lookup GovWide Stmt Activities'!$C:$C), ",", _xlfn.XLOOKUP(B46, 'Lookup GovWide Stmt Activities'!$B:$B, 'Lookup GovWide Stmt Activities'!$E:$E))))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IF(COUNTIF('Lookup GovWide Stmt Activities'!$B:$B, B47) = 0, "acfr:ExpensesCustom, acfr:RevenueForOtherProgramsCustom, acfr:NetExpenseRevenueCustom", _xlfn.CONCAT(_xlfn.XLOOKUP(B47, 'Lookup GovWide Stmt Activities'!$B:$B, 'Lookup GovWide Stmt Activities'!$D:$D), ",", _xlfn.XLOOKUP(B47, 'Lookup GovWide Stmt Activities'!$B:$B, 'Lookup GovWide Stmt Activities'!$C:$C), ",", _xlfn.XLOOKUP(B47, 'Lookup GovWide Stmt Activities'!$B:$B, 'Lookup GovWide Stmt Activities'!$E:$E))))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IF(COUNTIF('Lookup GovWide Stmt Activities'!$B:$B, B48) = 0, "acfr:ExpensesCustom, acfr:RevenueForOtherProgramsCustom, acfr:NetExpenseRevenueCustom", _xlfn.CONCAT(_xlfn.XLOOKUP(B48, 'Lookup GovWide Stmt Activities'!$B:$B, 'Lookup GovWide Stmt Activities'!$D:$D), ",", _xlfn.XLOOKUP(B48, 'Lookup GovWide Stmt Activities'!$B:$B, 'Lookup GovWide Stmt Activities'!$C:$C), ",", _xlfn.XLOOKUP(B48, 'Lookup GovWide Stmt Activities'!$B:$B, 'Lookup GovWide Stmt Activities'!$E:$E))))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IF(COUNTIF('Lookup GovWide Stmt Activities'!$B:$B, B49) = 0, "acfr:ExpensesCustom, acfr:RevenueForOtherProgramsCustom, acfr:NetExpenseRevenueCustom", _xlfn.CONCAT(_xlfn.XLOOKUP(B49, 'Lookup GovWide Stmt Activities'!$B:$B, 'Lookup GovWide Stmt Activities'!$D:$D), ",", _xlfn.XLOOKUP(B49, 'Lookup GovWide Stmt Activities'!$B:$B, 'Lookup GovWide Stmt Activities'!$C:$C), ",", _xlfn.XLOOKUP(B49, 'Lookup GovWide Stmt Activities'!$B:$B, 'Lookup GovWide Stmt Activities'!$E:$E))))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IF(COUNTIF('Lookup GovWide Stmt Activities'!$B:$B, B54) = 0, "acfr:GeneralRevenuesCustom", _xlfn.XLOOKUP(B54, 'Lookup GovWide Stmt Activities'!$B:$B, 'Lookup GovWide Stmt Activities'!$D:$D)))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IF(COUNTIF('Lookup GovWide Stmt Activities'!$B:$B, B55) = 0, "acfr:GeneralRevenuesCustom", _xlfn.XLOOKUP(B55, 'Lookup GovWide Stmt Activities'!$B:$B, 'Lookup GovWide Stmt Activities'!$D:$D)))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IF(COUNTIF('Lookup GovWide Stmt Activities'!$B:$B, B56) = 0, "acfr:GeneralRevenuesCustom", _xlfn.XLOOKUP(B56, 'Lookup GovWide Stmt Activities'!$B:$B, 'Lookup GovWide Stmt Activities'!$D:$D)))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IF(COUNTIF('Lookup GovWide Stmt Activities'!$B:$B, B57) = 0, "acfr:GeneralRevenuesCustom", _xlfn.XLOOKUP(B57, 'Lookup GovWide Stmt Activities'!$B:$B, 'Lookup GovWide Stmt Activities'!$D:$D)))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IF(COUNTIF('Lookup GovWide Stmt Activities'!$B:$B, B58) = 0, "acfr:GeneralRevenuesCustom", _xlfn.XLOOKUP(B58, 'Lookup GovWide Stmt Activities'!$B:$B, 'Lookup GovWide Stmt Activities'!$D:$D)))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IF(COUNTIF('Lookup GovWide Stmt Activities'!$B:$B, B59) = 0, "acfr:GeneralRevenuesCustom", _xlfn.XLOOKUP(B59, 'Lookup GovWide Stmt Activities'!$B:$B, 'Lookup GovWide Stmt Activities'!$D:$D)))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IF(COUNTIF('Lookup GovWide Stmt Activities'!$B:$B, B60) = 0, "acfr:GeneralRevenuesCustom", _xlfn.XLOOKUP(B60, 'Lookup GovWide Stmt Activities'!$B:$B, 'Lookup GovWide Stmt Activities'!$D:$D)))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IF(COUNTIF('Lookup GovWide Stmt Activities'!$B:$B, B61) = 0, "acfr:GeneralRevenuesCustom", _xlfn.XLOOKUP(B61, 'Lookup GovWide Stmt Activities'!$B:$B, 'Lookup GovWide Stmt Activities'!$D:$D)))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IF(COUNTIF('Lookup GovWide Stmt Activities'!$B:$B, B62) = 0, "acfr:GeneralRevenuesCustom", _xlfn.XLOOKUP(B62, 'Lookup GovWide Stmt Activities'!$B:$B, 'Lookup GovWide Stmt Activities'!$D:$D)))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IF(COUNTIF('Lookup GovWide Stmt Activities'!$B:$B, B63) = 0, "acfr:GeneralRevenuesCustom", _xlfn.XLOOKUP(B63, 'Lookup GovWide Stmt Activities'!$B:$B, 'Lookup GovWide Stmt Activities'!$D:$D)))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IF(COUNTIF('Lookup GovWide Stmt Activities'!$B:$B, B66) = 0, "acfr:AdjustmentsForTransferOfRevenuesWithinActivitiesCustom", _xlfn.XLOOKUP(B66, 'Lookup GovWide Stmt Activities'!$B:$B, 'Lookup GovWide Stmt Activities'!$D:$D)))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IF(COUNTIF('Lookup GovWide Stmt Activities'!$B:$B, B67) = 0, "acfr:AdjustmentsForTransferOfRevenuesWithinActivitiesCustom", _xlfn.XLOOKUP(B67, 'Lookup GovWide Stmt Activities'!$B:$B, 'Lookup GovWide Stmt Activities'!$D:$D)))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IF(COUNTIF('Lookup GovWide Stmt Activities'!$B:$B, B68) = 0, "acfr:AdjustmentsForTransferOfRevenuesWithinActivitiesCustom", _xlfn.XLOOKUP(B68, 'Lookup GovWide Stmt Activities'!$B:$B, 'Lookup GovWide Stmt Activities'!$D:$D)))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IF(COUNTIF('Lookup GovWide Stmt Activities'!$B:$B, B69) = 0, "acfr:AdjustmentsForTransferOfRevenuesWithinActivitiesCustom", _xlfn.XLOOKUP(B69, 'Lookup GovWide Stmt Activities'!$B:$B, 'Lookup GovWide Stmt Activities'!$D:$D)))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IF(COUNTIF('Lookup GovWide Stmt Activities'!$B:$B, B70) = 0, "acfr:AdjustmentsForTransferOfRevenuesWithinActivitiesCustom", _xlfn.XLOOKUP(B70, 'Lookup GovWide Stmt Activities'!$B:$B, 'Lookup GovWide Stmt Activities'!$D:$D)))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A9:A22">
    <cfRule type="containsText" dxfId="75" priority="9" operator="containsText" text="custom">
      <formula>NOT(ISERROR(SEARCH("custom",A9)))</formula>
    </cfRule>
  </conditionalFormatting>
  <conditionalFormatting sqref="A25:A36">
    <cfRule type="containsText" dxfId="74" priority="8" operator="containsText" text="custom">
      <formula>NOT(ISERROR(SEARCH("custom",A25)))</formula>
    </cfRule>
  </conditionalFormatting>
  <conditionalFormatting sqref="A54:A63">
    <cfRule type="containsText" dxfId="73" priority="5" operator="containsText" text="custom">
      <formula>NOT(ISERROR(SEARCH("custom",A54)))</formula>
    </cfRule>
  </conditionalFormatting>
  <conditionalFormatting sqref="A66:A70">
    <cfRule type="containsText" dxfId="72" priority="1" operator="containsText" text="custom">
      <formula>NOT(ISERROR(SEARCH("custom",A66)))</formula>
    </cfRule>
  </conditionalFormatting>
  <conditionalFormatting sqref="A41:B49">
    <cfRule type="containsText" dxfId="71" priority="3" operator="containsText" text="custom">
      <formula>NOT(ISERROR(SEARCH("custom",A41)))</formula>
    </cfRule>
  </conditionalFormatting>
  <conditionalFormatting sqref="C23 C37 C50 D53:G63">
    <cfRule type="expression" dxfId="70" priority="58" stopIfTrue="1">
      <formula>C$6=""</formula>
    </cfRule>
  </conditionalFormatting>
  <conditionalFormatting sqref="C64:J64">
    <cfRule type="expression" dxfId="69" priority="43" stopIfTrue="1">
      <formula>C$6=""</formula>
    </cfRule>
  </conditionalFormatting>
  <conditionalFormatting sqref="C71:J72">
    <cfRule type="expression" dxfId="68" priority="19" stopIfTrue="1">
      <formula>C$6=""</formula>
    </cfRule>
  </conditionalFormatting>
  <conditionalFormatting sqref="D6:F6 D52:F52">
    <cfRule type="expression" dxfId="67" priority="55" stopIfTrue="1">
      <formula>D$6=""</formula>
    </cfRule>
  </conditionalFormatting>
  <conditionalFormatting sqref="D39:G51">
    <cfRule type="expression" dxfId="66" priority="15" stopIfTrue="1">
      <formula>D$6=""</formula>
    </cfRule>
  </conditionalFormatting>
  <conditionalFormatting sqref="D65:J70">
    <cfRule type="expression" dxfId="65" priority="11" stopIfTrue="1">
      <formula>D$6=""</formula>
    </cfRule>
  </conditionalFormatting>
  <conditionalFormatting sqref="D74:J77 I78:I99">
    <cfRule type="expression" dxfId="64" priority="10" stopIfTrue="1">
      <formula>D$6=""</formula>
    </cfRule>
  </conditionalFormatting>
  <conditionalFormatting sqref="H39:H50">
    <cfRule type="expression" dxfId="63" priority="14" stopIfTrue="1">
      <formula>H$6=""</formula>
    </cfRule>
  </conditionalFormatting>
  <conditionalFormatting sqref="H38:I38">
    <cfRule type="expression" dxfId="62" priority="52" stopIfTrue="1">
      <formula>H$6=""</formula>
    </cfRule>
  </conditionalFormatting>
  <conditionalFormatting sqref="H5:J6 D7:I37 I39:I51">
    <cfRule type="expression" dxfId="61" priority="48" stopIfTrue="1">
      <formula>D$6=""</formula>
    </cfRule>
  </conditionalFormatting>
  <conditionalFormatting sqref="H52:J63">
    <cfRule type="expression" dxfId="60" priority="12" stopIfTrue="1">
      <formula>H$6=""</formula>
    </cfRule>
  </conditionalFormatting>
  <conditionalFormatting sqref="J7:J50">
    <cfRule type="expression" dxfId="59" priority="13" stopIfTrue="1">
      <formula>J$6=""</formula>
    </cfRule>
  </conditionalFormatting>
  <dataValidations count="3">
    <dataValidation type="list" allowBlank="1" showInputMessage="1" sqref="B41:B49 B9:B22 B25:B36" xr:uid="{F3C11D5E-2141-5546-AF1F-2279D6DA74D8}">
      <formula1>program_revenues</formula1>
    </dataValidation>
    <dataValidation type="list" allowBlank="1" showInputMessage="1" sqref="B54:B63" xr:uid="{96AC2388-DB7C-8442-BE26-CB837586D707}">
      <formula1>general_revenues</formula1>
    </dataValidation>
    <dataValidation type="list" allowBlank="1" showInput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2024-08-01T02:05:36Z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