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ari Pranav\Desktop\Labs_Defcon33\"/>
    </mc:Choice>
  </mc:AlternateContent>
  <xr:revisionPtr revIDLastSave="0" documentId="13_ncr:1_{26448AF7-A8E3-4258-80AC-5DA532DEF95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ugh Matrix Template" sheetId="1" r:id="rId1"/>
    <sheet name="Data Validation" sheetId="2" r:id="rId2"/>
    <sheet name="Sheet2" sheetId="4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pLeA8T/OBuIcI4XMWsgFWUT68Cg=="/>
    </ext>
  </extLst>
</workbook>
</file>

<file path=xl/calcChain.xml><?xml version="1.0" encoding="utf-8"?>
<calcChain xmlns="http://schemas.openxmlformats.org/spreadsheetml/2006/main">
  <c r="H15" i="4" l="1"/>
  <c r="G15" i="4"/>
  <c r="F15" i="4"/>
  <c r="E15" i="4"/>
  <c r="D15" i="4"/>
  <c r="H14" i="4"/>
  <c r="G14" i="4"/>
  <c r="F14" i="4"/>
  <c r="E14" i="4"/>
  <c r="D14" i="4"/>
  <c r="H13" i="4"/>
  <c r="G13" i="4"/>
  <c r="F13" i="4"/>
  <c r="E13" i="4"/>
  <c r="D13" i="4"/>
  <c r="H12" i="4"/>
  <c r="G12" i="4"/>
  <c r="F12" i="4"/>
  <c r="E12" i="4"/>
  <c r="D12" i="4"/>
  <c r="D15" i="1"/>
  <c r="H15" i="1"/>
  <c r="G15" i="1"/>
  <c r="F15" i="1"/>
  <c r="E1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tc={964FB9CD-6CBC-46F2-A5FC-D22A6E95BA29}</author>
    <author>tc={1BB6BCC6-EFE1-40F2-9B36-16047BCA6F86}</author>
    <author>tc={2066C308-2837-4B09-8170-DB9C23F87F6C}</author>
    <author>tc={B97B6706-20B8-4A63-8805-EF5ABE4E2ECA}</author>
    <author>tc={64728869-5629-4CF1-865E-31BDB36B4FE9}</author>
    <author>tc={A024586F-B584-4765-9F0A-2A4E7E4CC3E1}</author>
    <author>tc={9222CDD6-F602-4711-B388-75D28DB33CAC}</author>
    <author>tc={B4096A6F-6724-4A31-B521-C730A28629BB}</author>
    <author>tc={25E57EBE-F33F-4A7A-A8C1-36C2CF75A995}</author>
  </authors>
  <commentList>
    <comment ref="A3" authorId="0" shapeId="0" xr:uid="{964FB9CD-6CBC-46F2-A5FC-D22A6E95BA29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Supports all platforms but limited services</t>
      </text>
    </comment>
    <comment ref="F3" authorId="1" shapeId="0" xr:uid="{1BB6BCC6-EFE1-40F2-9B36-16047BCA6F86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AWS</t>
      </text>
    </comment>
    <comment ref="A4" authorId="2" shapeId="0" xr:uid="{2066C308-2837-4B09-8170-DB9C23F87F6C}">
      <text>
        <t>[Threaded comment]
Your version of Excel allows you to read this threaded comment; however, any edits to it will get removed if the file is opened in a newer version of Excel. Learn more: https://go.microsoft.com/fwlink/?linkid=870924
Comment:
    Pip install, git clone</t>
      </text>
    </comment>
    <comment ref="E4" authorId="3" shapeId="0" xr:uid="{B97B6706-20B8-4A63-8805-EF5ABE4E2ECA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 work creating policies in yaml</t>
      </text>
    </comment>
    <comment ref="G4" authorId="4" shapeId="0" xr:uid="{64728869-5629-4CF1-865E-31BDB36B4FE9}">
      <text>
        <t>[Threaded comment]
Your version of Excel allows you to read this threaded comment; however, any edits to it will get removed if the file is opened in a newer version of Excel. Learn more: https://go.microsoft.com/fwlink/?linkid=870924
Comment:
    Docker, neo4j database</t>
      </text>
    </comment>
    <comment ref="A5" authorId="5" shapeId="0" xr:uid="{A024586F-B584-4765-9F0A-2A4E7E4CC3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Anything within 1 month is a good baseline
</t>
      </text>
    </comment>
    <comment ref="F5" authorId="6" shapeId="0" xr:uid="{9222CDD6-F602-4711-B388-75D28DB33CAC}">
      <text>
        <t>[Threaded comment]
Your version of Excel allows you to read this threaded comment; however, any edits to it will get removed if the file is opened in a newer version of Excel. Learn more: https://go.microsoft.com/fwlink/?linkid=870924
Comment:
    2 years ago</t>
      </text>
    </comment>
    <comment ref="E6" authorId="7" shapeId="0" xr:uid="{B4096A6F-6724-4A31-B521-C730A28629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dashboarding available</t>
      </text>
    </comment>
    <comment ref="G6" authorId="8" shapeId="0" xr:uid="{25E57EBE-F33F-4A7A-A8C1-36C2CF75A995}">
      <text>
        <t>[Threaded comment]
Your version of Excel allows you to read this threaded comment; however, any edits to it will get removed if the file is opened in a newer version of Excel. Learn more: https://go.microsoft.com/fwlink/?linkid=870924
Comment:
    Awesome data visualization from Neo4j, resource mapping visualization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tc={31540472-7A4C-49D3-BAB4-FEC7AEEED803}</author>
    <author>tc={BB91F565-E543-4AE7-9D8C-D2DFA83D4E2B}</author>
    <author>tc={8D8865E8-EB37-48D2-BEC7-8BD16EDF4356}</author>
    <author>tc={38CDE092-F69E-4B9E-B115-B36FB282D655}</author>
    <author>tc={C8B4B46E-05A0-46FD-A06E-BFA8D3D37735}</author>
    <author>tc={65BEA0BB-ED0B-4F3C-A43D-6CA624BB1BFB}</author>
    <author>tc={C5C924B8-8284-4F80-8776-17CC83BCDC6A}</author>
    <author>tc={33FA8653-32CD-4215-AD51-B94F40878A36}</author>
    <author>tc={D26954C5-9AB2-4809-85A4-AB23EFFD9950}</author>
  </authors>
  <commentList>
    <comment ref="A3" authorId="0" shapeId="0" xr:uid="{31540472-7A4C-49D3-BAB4-FEC7AEEED803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Supports all platforms but limited services</t>
      </text>
    </comment>
    <comment ref="F3" authorId="1" shapeId="0" xr:uid="{BB91F565-E543-4AE7-9D8C-D2DFA83D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AWS</t>
      </text>
    </comment>
    <comment ref="A4" authorId="2" shapeId="0" xr:uid="{8D8865E8-EB37-48D2-BEC7-8BD16EDF4356}">
      <text>
        <t>[Threaded comment]
Your version of Excel allows you to read this threaded comment; however, any edits to it will get removed if the file is opened in a newer version of Excel. Learn more: https://go.microsoft.com/fwlink/?linkid=870924
Comment:
    Pip install, git clone</t>
      </text>
    </comment>
    <comment ref="E4" authorId="3" shapeId="0" xr:uid="{38CDE092-F69E-4B9E-B115-B36FB282D655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 work creating policies in yaml</t>
      </text>
    </comment>
    <comment ref="G4" authorId="4" shapeId="0" xr:uid="{C8B4B46E-05A0-46FD-A06E-BFA8D3D37735}">
      <text>
        <t>[Threaded comment]
Your version of Excel allows you to read this threaded comment; however, any edits to it will get removed if the file is opened in a newer version of Excel. Learn more: https://go.microsoft.com/fwlink/?linkid=870924
Comment:
    Docker, neo4j database</t>
      </text>
    </comment>
    <comment ref="A5" authorId="5" shapeId="0" xr:uid="{65BEA0BB-ED0B-4F3C-A43D-6CA624BB1B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Anything within 1 month is a good baseline
</t>
      </text>
    </comment>
    <comment ref="F5" authorId="6" shapeId="0" xr:uid="{C5C924B8-8284-4F80-8776-17CC83BCDC6A}">
      <text>
        <t>[Threaded comment]
Your version of Excel allows you to read this threaded comment; however, any edits to it will get removed if the file is opened in a newer version of Excel. Learn more: https://go.microsoft.com/fwlink/?linkid=870924
Comment:
    2 years ago</t>
      </text>
    </comment>
    <comment ref="E6" authorId="7" shapeId="0" xr:uid="{33FA8653-32CD-4215-AD51-B94F40878A3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dashboarding available</t>
      </text>
    </comment>
    <comment ref="G6" authorId="8" shapeId="0" xr:uid="{D26954C5-9AB2-4809-85A4-AB23EFFD9950}">
      <text>
        <t>[Threaded comment]
Your version of Excel allows you to read this threaded comment; however, any edits to it will get removed if the file is opened in a newer version of Excel. Learn more: https://go.microsoft.com/fwlink/?linkid=870924
Comment:
    Awesome data visualization from Neo4j, resource mapping visualization</t>
      </text>
    </comment>
  </commentList>
</comments>
</file>

<file path=xl/sharedStrings.xml><?xml version="1.0" encoding="utf-8"?>
<sst xmlns="http://schemas.openxmlformats.org/spreadsheetml/2006/main" count="42" uniqueCount="22">
  <si>
    <t>Pugh Matrix Template</t>
  </si>
  <si>
    <t>Critical Quality</t>
  </si>
  <si>
    <r>
      <t>Weight</t>
    </r>
    <r>
      <rPr>
        <i/>
        <sz val="11"/>
        <color theme="1"/>
        <rFont val="Calibri (Body)"/>
      </rPr>
      <t xml:space="preserve"> 
(1 being least important, 10 being most important)</t>
    </r>
  </si>
  <si>
    <t>Summary Table</t>
  </si>
  <si>
    <t>Total "1s"</t>
  </si>
  <si>
    <t>Total "0s"</t>
  </si>
  <si>
    <t>Total "-1s"</t>
  </si>
  <si>
    <t>Total Weighted Score</t>
  </si>
  <si>
    <t>Weighting</t>
  </si>
  <si>
    <t>Rating Scale</t>
  </si>
  <si>
    <t>Scout Suite</t>
  </si>
  <si>
    <t>Cloud Custodian</t>
  </si>
  <si>
    <t>Cloud Mapper</t>
  </si>
  <si>
    <t>Prowler</t>
  </si>
  <si>
    <t>Multi-Cloud Support</t>
  </si>
  <si>
    <t>Ease of Use</t>
  </si>
  <si>
    <t>Update Cycle</t>
  </si>
  <si>
    <t>Visualization Quality</t>
  </si>
  <si>
    <t>Customization</t>
  </si>
  <si>
    <t>Compliance Support</t>
  </si>
  <si>
    <t>Resource Efficiency</t>
  </si>
  <si>
    <t>Cartography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</si>
</sst>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</font>
    <font>
      <sz val="11"/>
      <color theme="1"/>
      <name val="Calibri"/>
    </font>
    <font>
      <b/>
      <sz val="18"/>
      <color theme="0"/>
      <name val="Calibri"/>
    </font>
    <font>
      <sz val="11"/>
      <name val="Arial"/>
    </font>
    <font>
      <b/>
      <sz val="14"/>
      <color theme="1"/>
      <name val="Calibri"/>
    </font>
    <font>
      <b/>
      <i/>
      <sz val="14"/>
      <color theme="1"/>
      <name val="Calibri"/>
    </font>
    <font>
      <sz val="14"/>
      <color theme="1"/>
      <name val="Calibri"/>
    </font>
    <font>
      <i/>
      <sz val="11"/>
      <color theme="1"/>
      <name val="Calibri (Body)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/>
      <right/>
      <top/>
      <bottom/>
      <diagonal/>
    </border>
    <border>
      <left style="medium">
        <color rgb="FF44546A"/>
      </left>
      <right/>
      <top style="medium">
        <color rgb="FF44546A"/>
      </top>
      <bottom style="thin">
        <color rgb="FF44546A"/>
      </bottom>
      <diagonal/>
    </border>
    <border>
      <left/>
      <right/>
      <top style="medium">
        <color rgb="FF44546A"/>
      </top>
      <bottom style="thin">
        <color rgb="FF44546A"/>
      </bottom>
      <diagonal/>
    </border>
    <border>
      <left style="medium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medium">
        <color rgb="FF44546A"/>
      </bottom>
      <diagonal/>
    </border>
    <border>
      <left style="thin">
        <color rgb="FF44546A"/>
      </left>
      <right/>
      <top/>
      <bottom/>
      <diagonal/>
    </border>
    <border>
      <left/>
      <right style="thin">
        <color rgb="FF44546A"/>
      </right>
      <top style="thin">
        <color theme="1"/>
      </top>
      <bottom style="thin">
        <color theme="1"/>
      </bottom>
      <diagonal/>
    </border>
    <border>
      <left style="thin">
        <color rgb="FFAEABAB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1" fillId="0" borderId="5" xfId="0" applyFont="1" applyBorder="1"/>
    <xf numFmtId="0" fontId="2" fillId="4" borderId="6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1" fillId="4" borderId="6" xfId="0" applyFont="1" applyFill="1" applyBorder="1"/>
    <xf numFmtId="0" fontId="6" fillId="4" borderId="5" xfId="0" applyFont="1" applyFill="1" applyBorder="1"/>
    <xf numFmtId="0" fontId="6" fillId="4" borderId="10" xfId="0" applyFont="1" applyFill="1" applyBorder="1"/>
    <xf numFmtId="0" fontId="1" fillId="0" borderId="0" xfId="0" applyFont="1"/>
    <xf numFmtId="0" fontId="1" fillId="0" borderId="11" xfId="0" applyFont="1" applyBorder="1"/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3" fillId="0" borderId="4" xfId="0" applyFont="1" applyBorder="1"/>
    <xf numFmtId="0" fontId="2" fillId="2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2" xfId="0" applyFont="1" applyBorder="1"/>
    <xf numFmtId="0" fontId="4" fillId="3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un Kumar, Hari Pranav" id="{31CA539B-A1AD-4A86-8A12-F71C0CB1116F}" userId="S::harunkumar@paturnpike.com::48e4b22f-0b5c-4107-ae69-7b8f71329a0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5-08-01T20:38:46.86" personId="{31CA539B-A1AD-4A86-8A12-F71C0CB1116F}" id="{964FB9CD-6CBC-46F2-A5FC-D22A6E95BA29}">
    <text>Supports all platforms but limited services</text>
  </threadedComment>
  <threadedComment ref="F3" dT="2025-08-01T20:56:29.16" personId="{31CA539B-A1AD-4A86-8A12-F71C0CB1116F}" id="{1BB6BCC6-EFE1-40F2-9B36-16047BCA6F86}">
    <text>Only AWS</text>
  </threadedComment>
  <threadedComment ref="A4" dT="2025-08-01T20:38:19.37" personId="{31CA539B-A1AD-4A86-8A12-F71C0CB1116F}" id="{2066C308-2837-4B09-8170-DB9C23F87F6C}">
    <text>Pip install, git clone</text>
  </threadedComment>
  <threadedComment ref="E4" dT="2025-08-01T20:44:38.26" personId="{31CA539B-A1AD-4A86-8A12-F71C0CB1116F}" id="{B97B6706-20B8-4A63-8805-EF5ABE4E2ECA}">
    <text>Extra work creating policies in yaml</text>
  </threadedComment>
  <threadedComment ref="G4" dT="2025-08-01T20:41:51.86" personId="{31CA539B-A1AD-4A86-8A12-F71C0CB1116F}" id="{64728869-5629-4CF1-865E-31BDB36B4FE9}">
    <text>Docker, neo4j database</text>
  </threadedComment>
  <threadedComment ref="A5" dT="2025-08-01T20:40:49.46" personId="{31CA539B-A1AD-4A86-8A12-F71C0CB1116F}" id="{A024586F-B584-4765-9F0A-2A4E7E4CC3E1}">
    <text xml:space="preserve">Anything within 1 month is a good baseline
</text>
  </threadedComment>
  <threadedComment ref="F5" dT="2025-08-01T20:41:29.21" personId="{31CA539B-A1AD-4A86-8A12-F71C0CB1116F}" id="{9222CDD6-F602-4711-B388-75D28DB33CAC}">
    <text>2 years ago</text>
  </threadedComment>
  <threadedComment ref="E6" dT="2025-08-01T20:45:59.38" personId="{31CA539B-A1AD-4A86-8A12-F71C0CB1116F}" id="{B4096A6F-6724-4A31-B521-C730A28629BB}">
    <text>No dashboarding available</text>
  </threadedComment>
  <threadedComment ref="G6" dT="2025-08-01T20:50:39.91" personId="{31CA539B-A1AD-4A86-8A12-F71C0CB1116F}" id="{25E57EBE-F33F-4A7A-A8C1-36C2CF75A995}">
    <text>Awesome data visualization from Neo4j, resource mapping visualization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5-08-01T20:38:46.86" personId="{31CA539B-A1AD-4A86-8A12-F71C0CB1116F}" id="{31540472-7A4C-49D3-BAB4-FEC7AEEED803}">
    <text>Supports all platforms but limited services</text>
  </threadedComment>
  <threadedComment ref="F3" dT="2025-08-01T20:56:29.16" personId="{31CA539B-A1AD-4A86-8A12-F71C0CB1116F}" id="{BB91F565-E543-4AE7-9D8C-D2DFA83D4E2B}">
    <text>Only AWS</text>
  </threadedComment>
  <threadedComment ref="A4" dT="2025-08-01T20:38:19.37" personId="{31CA539B-A1AD-4A86-8A12-F71C0CB1116F}" id="{8D8865E8-EB37-48D2-BEC7-8BD16EDF4356}">
    <text>Pip install, git clone</text>
  </threadedComment>
  <threadedComment ref="E4" dT="2025-08-01T20:44:38.26" personId="{31CA539B-A1AD-4A86-8A12-F71C0CB1116F}" id="{38CDE092-F69E-4B9E-B115-B36FB282D655}">
    <text>Extra work creating policies in yaml</text>
  </threadedComment>
  <threadedComment ref="G4" dT="2025-08-01T20:41:51.86" personId="{31CA539B-A1AD-4A86-8A12-F71C0CB1116F}" id="{C8B4B46E-05A0-46FD-A06E-BFA8D3D37735}">
    <text>Docker, neo4j database</text>
  </threadedComment>
  <threadedComment ref="A5" dT="2025-08-01T20:40:49.46" personId="{31CA539B-A1AD-4A86-8A12-F71C0CB1116F}" id="{65BEA0BB-ED0B-4F3C-A43D-6CA624BB1BFB}">
    <text xml:space="preserve">Anything within 1 month is a good baseline
</text>
  </threadedComment>
  <threadedComment ref="F5" dT="2025-08-01T20:41:29.21" personId="{31CA539B-A1AD-4A86-8A12-F71C0CB1116F}" id="{C5C924B8-8284-4F80-8776-17CC83BCDC6A}">
    <text>2 years ago</text>
  </threadedComment>
  <threadedComment ref="E6" dT="2025-08-01T20:45:59.38" personId="{31CA539B-A1AD-4A86-8A12-F71C0CB1116F}" id="{33FA8653-32CD-4215-AD51-B94F40878A36}">
    <text>No dashboarding available</text>
  </threadedComment>
  <threadedComment ref="G6" dT="2025-08-01T20:50:39.91" personId="{31CA539B-A1AD-4A86-8A12-F71C0CB1116F}" id="{D26954C5-9AB2-4809-85A4-AB23EFFD9950}">
    <text>Awesome data visualization from Neo4j, resource mapping visualization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3"/>
  <sheetViews>
    <sheetView showGridLines="0" zoomScale="85" zoomScaleNormal="85" workbookViewId="0">
      <pane ySplit="1" topLeftCell="A2" activePane="bottomLeft" state="frozen"/>
      <selection pane="bottomLeft" activeCell="C11" sqref="C11:H15"/>
    </sheetView>
  </sheetViews>
  <sheetFormatPr defaultColWidth="12.59765625" defaultRowHeight="15" customHeight="1"/>
  <cols>
    <col min="1" max="1" width="11.59765625" customWidth="1"/>
    <col min="2" max="2" width="11.3984375" customWidth="1"/>
    <col min="3" max="3" width="12.3984375" customWidth="1"/>
    <col min="4" max="6" width="10.8984375" customWidth="1"/>
    <col min="7" max="7" width="15.796875" customWidth="1"/>
    <col min="8" max="8" width="10.8984375" customWidth="1"/>
    <col min="9" max="25" width="7.69921875" customWidth="1"/>
  </cols>
  <sheetData>
    <row r="1" spans="1:8" ht="23.4">
      <c r="A1" s="13" t="s">
        <v>0</v>
      </c>
      <c r="B1" s="14"/>
      <c r="C1" s="14"/>
      <c r="D1" s="14"/>
      <c r="E1" s="14"/>
      <c r="F1" s="14"/>
      <c r="G1" s="14"/>
      <c r="H1" s="14"/>
    </row>
    <row r="2" spans="1:8" ht="87.75" customHeight="1">
      <c r="A2" s="15" t="s">
        <v>1</v>
      </c>
      <c r="B2" s="19"/>
      <c r="C2" s="1" t="s">
        <v>2</v>
      </c>
      <c r="D2" s="2" t="s">
        <v>10</v>
      </c>
      <c r="E2" s="2" t="s">
        <v>11</v>
      </c>
      <c r="F2" s="2" t="s">
        <v>12</v>
      </c>
      <c r="G2" s="2" t="s">
        <v>21</v>
      </c>
      <c r="H2" s="2" t="s">
        <v>13</v>
      </c>
    </row>
    <row r="3" spans="1:8" ht="14.4">
      <c r="A3" s="15" t="s">
        <v>14</v>
      </c>
      <c r="B3" s="16"/>
      <c r="C3" s="3">
        <v>10</v>
      </c>
      <c r="D3" s="3">
        <v>0</v>
      </c>
      <c r="E3" s="3">
        <v>0</v>
      </c>
      <c r="F3" s="3">
        <v>-1</v>
      </c>
      <c r="G3" s="3">
        <v>0</v>
      </c>
      <c r="H3" s="3">
        <v>0</v>
      </c>
    </row>
    <row r="4" spans="1:8" ht="18.75" customHeight="1">
      <c r="A4" s="15" t="s">
        <v>15</v>
      </c>
      <c r="B4" s="16"/>
      <c r="C4" s="3">
        <v>8</v>
      </c>
      <c r="D4" s="3">
        <v>0</v>
      </c>
      <c r="E4" s="3">
        <v>-1</v>
      </c>
      <c r="F4" s="3">
        <v>1</v>
      </c>
      <c r="G4" s="3">
        <v>-1</v>
      </c>
      <c r="H4" s="3">
        <v>0</v>
      </c>
    </row>
    <row r="5" spans="1:8" ht="18.75" customHeight="1">
      <c r="A5" s="15" t="s">
        <v>16</v>
      </c>
      <c r="B5" s="16"/>
      <c r="C5" s="3">
        <v>6</v>
      </c>
      <c r="D5" s="3">
        <v>0</v>
      </c>
      <c r="E5" s="3">
        <v>1</v>
      </c>
      <c r="F5">
        <v>-1</v>
      </c>
      <c r="G5" s="12">
        <v>1</v>
      </c>
      <c r="H5" s="3">
        <v>1</v>
      </c>
    </row>
    <row r="6" spans="1:8" ht="18.75" customHeight="1">
      <c r="A6" s="15" t="s">
        <v>17</v>
      </c>
      <c r="B6" s="16"/>
      <c r="C6" s="3">
        <v>10</v>
      </c>
      <c r="D6" s="3">
        <v>0</v>
      </c>
      <c r="E6" s="3">
        <v>-1</v>
      </c>
      <c r="F6" s="3">
        <v>1</v>
      </c>
      <c r="G6" s="3">
        <v>1</v>
      </c>
      <c r="H6" s="3">
        <v>0</v>
      </c>
    </row>
    <row r="7" spans="1:8" ht="18.75" customHeight="1">
      <c r="A7" s="15" t="s">
        <v>18</v>
      </c>
      <c r="B7" s="16"/>
      <c r="C7" s="3">
        <v>8</v>
      </c>
      <c r="D7" s="3">
        <v>0</v>
      </c>
      <c r="E7" s="3">
        <v>1</v>
      </c>
      <c r="F7" s="3">
        <v>-1</v>
      </c>
      <c r="G7" s="3">
        <v>1</v>
      </c>
      <c r="H7" s="3">
        <v>1</v>
      </c>
    </row>
    <row r="8" spans="1:8" ht="18.75" customHeight="1">
      <c r="A8" s="15" t="s">
        <v>20</v>
      </c>
      <c r="B8" s="20"/>
      <c r="C8" s="3">
        <v>4</v>
      </c>
      <c r="D8" s="3">
        <v>0</v>
      </c>
      <c r="E8" s="3">
        <v>0</v>
      </c>
      <c r="F8" s="3">
        <v>0</v>
      </c>
      <c r="G8" s="3">
        <v>-1</v>
      </c>
      <c r="H8" s="3">
        <v>1</v>
      </c>
    </row>
    <row r="9" spans="1:8" ht="18.75" customHeight="1">
      <c r="A9" s="15" t="s">
        <v>19</v>
      </c>
      <c r="B9" s="16"/>
      <c r="C9" s="3">
        <v>9</v>
      </c>
      <c r="D9" s="3">
        <v>0</v>
      </c>
      <c r="E9" s="3">
        <v>0</v>
      </c>
      <c r="F9" s="3">
        <v>-1</v>
      </c>
      <c r="G9" s="3">
        <v>-1</v>
      </c>
      <c r="H9" s="3">
        <v>1</v>
      </c>
    </row>
    <row r="10" spans="1:8" ht="18.75" customHeight="1" thickBot="1"/>
    <row r="11" spans="1:8" ht="31.5" customHeight="1">
      <c r="A11" s="4"/>
      <c r="B11" s="4"/>
      <c r="C11" s="17" t="s">
        <v>3</v>
      </c>
      <c r="D11" s="18"/>
      <c r="E11" s="18"/>
      <c r="F11" s="18"/>
      <c r="G11" s="18"/>
      <c r="H11" s="18"/>
    </row>
    <row r="12" spans="1:8" ht="18.75" customHeight="1">
      <c r="A12" s="5"/>
      <c r="B12" s="5"/>
      <c r="C12" s="6" t="s">
        <v>4</v>
      </c>
      <c r="D12" s="7">
        <f>COUNTIF(D3:D7,"1")</f>
        <v>0</v>
      </c>
      <c r="E12" s="7">
        <f>COUNTIF(E3:E7,"1")</f>
        <v>2</v>
      </c>
      <c r="F12" s="7">
        <f>COUNTIF(F3:F7,"1")</f>
        <v>2</v>
      </c>
      <c r="G12" s="7">
        <f>COUNTIF(G3:G7,"1")</f>
        <v>3</v>
      </c>
      <c r="H12" s="7">
        <f>COUNTIF(H3:H7,"1")</f>
        <v>2</v>
      </c>
    </row>
    <row r="13" spans="1:8" ht="18">
      <c r="A13" s="8"/>
      <c r="B13" s="8"/>
      <c r="C13" s="6" t="s">
        <v>5</v>
      </c>
      <c r="D13" s="9">
        <f>COUNTIF(D3:D7, "0")</f>
        <v>5</v>
      </c>
      <c r="E13" s="9">
        <f>COUNTIF(E3:E7, "0")</f>
        <v>1</v>
      </c>
      <c r="F13" s="9">
        <f>COUNTIF(F3:F7, "0")</f>
        <v>0</v>
      </c>
      <c r="G13" s="9">
        <f>COUNTIF(G3:G7, "0")</f>
        <v>1</v>
      </c>
      <c r="H13" s="9">
        <f>COUNTIF(H3:H7, "0")</f>
        <v>3</v>
      </c>
    </row>
    <row r="14" spans="1:8" ht="15.75" customHeight="1">
      <c r="A14" s="8"/>
      <c r="B14" s="8"/>
      <c r="C14" s="6" t="s">
        <v>6</v>
      </c>
      <c r="D14" s="9">
        <f>COUNTIF(D3:D7, "-1")</f>
        <v>0</v>
      </c>
      <c r="E14" s="9">
        <f>COUNTIF(E3:E7, "-1")</f>
        <v>2</v>
      </c>
      <c r="F14" s="9">
        <f>COUNTIF(F3:F7, "-1")</f>
        <v>3</v>
      </c>
      <c r="G14" s="9">
        <f>COUNTIF(G3:G7, "-1")</f>
        <v>1</v>
      </c>
      <c r="H14" s="9">
        <f>COUNTIF(H3:H7, "-1")</f>
        <v>0</v>
      </c>
    </row>
    <row r="15" spans="1:8" ht="15.75" customHeight="1" thickBot="1">
      <c r="A15" s="8"/>
      <c r="B15" s="8"/>
      <c r="C15" s="6" t="s">
        <v>7</v>
      </c>
      <c r="D15" s="10">
        <f>(($C$3*D3)+($C$4*D4)+($C$5*D5)+($C$6*D6)+($C$7*D7))</f>
        <v>0</v>
      </c>
      <c r="E15" s="10">
        <f>(($C$3*E3)+($C$4*E4)+($C$5*E5)+($C$6*E6)+($C$7*E7)+($C$8*E8)+($C$9*E9))</f>
        <v>-4</v>
      </c>
      <c r="F15" s="10">
        <f>((C3*F3)+(C4*F4)+(C5*F5)+(C6*F6)+(C7*F7)+(C8*F8)+(C9*F9))</f>
        <v>-15</v>
      </c>
      <c r="G15" s="10">
        <f>(($C$3*G3)+($C$5*G4)+(C5*G5)+($C$6*G6)+($C$7*G7)+(C8*G8)+(C9*G9))</f>
        <v>5</v>
      </c>
      <c r="H15" s="10">
        <f>(($C$3*H3)+($C$4*H4)+($C$5*H5)+($C$6*H6)+($C$7*H7)+(C8*H8)+(C9*H9))</f>
        <v>27</v>
      </c>
    </row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0">
    <mergeCell ref="A1:H1"/>
    <mergeCell ref="A7:B7"/>
    <mergeCell ref="C11:H11"/>
    <mergeCell ref="A2:B2"/>
    <mergeCell ref="A3:B3"/>
    <mergeCell ref="A4:B4"/>
    <mergeCell ref="A5:B5"/>
    <mergeCell ref="A6:B6"/>
    <mergeCell ref="A8:B8"/>
    <mergeCell ref="A9:B9"/>
  </mergeCells>
  <conditionalFormatting sqref="D6:H9 D5:E5 D3:H4 G5:H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H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00000000-0002-0000-0000-000001000000}">
          <x14:formula1>
            <xm:f>'Data Validation'!$B$2:$B$4</xm:f>
          </x14:formula1>
          <xm:sqref>D5:F5 H5 D3:H4 D6:H9</xm:sqref>
        </x14:dataValidation>
        <x14:dataValidation type="list" allowBlank="1" showErrorMessage="1" xr:uid="{00000000-0002-0000-0000-000000000000}">
          <x14:formula1>
            <xm:f>'Data Validation'!$A$2:$A$11</xm:f>
          </x14:formula1>
          <xm:sqref>C3:C9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5" sqref="A5"/>
    </sheetView>
  </sheetViews>
  <sheetFormatPr defaultColWidth="12.59765625" defaultRowHeight="15" customHeight="1"/>
  <cols>
    <col min="1" max="6" width="9.5" customWidth="1"/>
    <col min="7" max="26" width="9.3984375" customWidth="1"/>
  </cols>
  <sheetData>
    <row r="1" spans="1:26" ht="14.4">
      <c r="A1" s="11" t="s">
        <v>8</v>
      </c>
      <c r="B1" s="11" t="s">
        <v>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4">
      <c r="A2" s="11">
        <v>1</v>
      </c>
      <c r="B2" s="11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>
      <c r="A3" s="11">
        <v>2</v>
      </c>
      <c r="B3" s="11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4">
      <c r="A4" s="11">
        <v>3</v>
      </c>
      <c r="B4" s="11">
        <v>-1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4">
      <c r="A5" s="11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4">
      <c r="A6" s="11">
        <v>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4">
      <c r="A7" s="11">
        <v>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4">
      <c r="A8" s="11">
        <v>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4">
      <c r="A9" s="11">
        <v>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4">
      <c r="A10" s="11">
        <v>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4">
      <c r="A11" s="11">
        <v>10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4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4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B1A7-440A-4E6F-8E36-D38F5B461BBF}">
  <dimension ref="A1:H15"/>
  <sheetViews>
    <sheetView tabSelected="1" workbookViewId="0">
      <selection activeCell="K11" sqref="K11"/>
    </sheetView>
  </sheetViews>
  <sheetFormatPr defaultRowHeight="13.8"/>
  <cols>
    <col min="3" max="3" width="18.5" customWidth="1"/>
    <col min="4" max="4" width="15.296875" customWidth="1"/>
    <col min="5" max="5" width="16.19921875" customWidth="1"/>
    <col min="6" max="6" width="18.8984375" customWidth="1"/>
    <col min="7" max="7" width="16.69921875" customWidth="1"/>
    <col min="8" max="8" width="8.3984375" bestFit="1" customWidth="1"/>
  </cols>
  <sheetData>
    <row r="1" spans="1:8" ht="23.4">
      <c r="A1" s="13" t="s">
        <v>0</v>
      </c>
      <c r="B1" s="14"/>
      <c r="C1" s="14"/>
      <c r="D1" s="14"/>
      <c r="E1" s="14"/>
      <c r="F1" s="14"/>
      <c r="G1" s="14"/>
      <c r="H1" s="14"/>
    </row>
    <row r="2" spans="1:8" ht="105.6" customHeight="1">
      <c r="A2" s="15" t="s">
        <v>1</v>
      </c>
      <c r="B2" s="19"/>
      <c r="C2" s="1" t="s">
        <v>2</v>
      </c>
      <c r="D2" s="2" t="s">
        <v>10</v>
      </c>
      <c r="E2" s="2" t="s">
        <v>11</v>
      </c>
      <c r="F2" s="2" t="s">
        <v>12</v>
      </c>
      <c r="G2" s="2" t="s">
        <v>21</v>
      </c>
      <c r="H2" s="2" t="s">
        <v>13</v>
      </c>
    </row>
    <row r="3" spans="1:8" ht="14.4">
      <c r="A3" s="15" t="s">
        <v>14</v>
      </c>
      <c r="B3" s="16"/>
      <c r="C3" s="3">
        <v>10</v>
      </c>
      <c r="D3" s="3">
        <v>0</v>
      </c>
      <c r="E3" s="3">
        <v>0</v>
      </c>
      <c r="F3" s="3">
        <v>-1</v>
      </c>
      <c r="G3" s="3">
        <v>0</v>
      </c>
      <c r="H3" s="3">
        <v>0</v>
      </c>
    </row>
    <row r="4" spans="1:8" ht="14.4">
      <c r="A4" s="15" t="s">
        <v>15</v>
      </c>
      <c r="B4" s="16"/>
      <c r="C4" s="3">
        <v>8</v>
      </c>
      <c r="D4" s="3">
        <v>0</v>
      </c>
      <c r="E4" s="3">
        <v>-1</v>
      </c>
      <c r="F4" s="3">
        <v>1</v>
      </c>
      <c r="G4" s="3">
        <v>-1</v>
      </c>
      <c r="H4" s="3">
        <v>0</v>
      </c>
    </row>
    <row r="5" spans="1:8" ht="14.4">
      <c r="A5" s="15" t="s">
        <v>16</v>
      </c>
      <c r="B5" s="16"/>
      <c r="C5" s="3">
        <v>6</v>
      </c>
      <c r="D5" s="3">
        <v>0</v>
      </c>
      <c r="E5" s="3">
        <v>1</v>
      </c>
      <c r="F5">
        <v>-1</v>
      </c>
      <c r="G5" s="12">
        <v>1</v>
      </c>
      <c r="H5" s="3">
        <v>1</v>
      </c>
    </row>
    <row r="6" spans="1:8" ht="14.4">
      <c r="A6" s="15" t="s">
        <v>17</v>
      </c>
      <c r="B6" s="16"/>
      <c r="C6" s="3">
        <v>10</v>
      </c>
      <c r="D6" s="3">
        <v>0</v>
      </c>
      <c r="E6" s="3">
        <v>-1</v>
      </c>
      <c r="F6" s="3">
        <v>1</v>
      </c>
      <c r="G6" s="3">
        <v>1</v>
      </c>
      <c r="H6" s="3">
        <v>0</v>
      </c>
    </row>
    <row r="7" spans="1:8" ht="14.4">
      <c r="A7" s="15" t="s">
        <v>18</v>
      </c>
      <c r="B7" s="16"/>
      <c r="C7" s="3">
        <v>8</v>
      </c>
      <c r="D7" s="3">
        <v>0</v>
      </c>
      <c r="E7" s="3">
        <v>1</v>
      </c>
      <c r="F7" s="3">
        <v>-1</v>
      </c>
      <c r="G7" s="3">
        <v>1</v>
      </c>
      <c r="H7" s="3">
        <v>1</v>
      </c>
    </row>
    <row r="8" spans="1:8" ht="18">
      <c r="A8" s="15" t="s">
        <v>20</v>
      </c>
      <c r="B8" s="20"/>
      <c r="C8" s="3">
        <v>4</v>
      </c>
      <c r="D8" s="3">
        <v>0</v>
      </c>
      <c r="E8" s="3">
        <v>0</v>
      </c>
      <c r="F8" s="3">
        <v>0</v>
      </c>
      <c r="G8" s="3">
        <v>-1</v>
      </c>
      <c r="H8" s="3">
        <v>1</v>
      </c>
    </row>
    <row r="9" spans="1:8" ht="14.4">
      <c r="A9" s="15" t="s">
        <v>19</v>
      </c>
      <c r="B9" s="16"/>
      <c r="C9" s="3">
        <v>9</v>
      </c>
      <c r="D9" s="3">
        <v>0</v>
      </c>
      <c r="E9" s="3">
        <v>0</v>
      </c>
      <c r="F9" s="3">
        <v>-1</v>
      </c>
      <c r="G9" s="3">
        <v>-1</v>
      </c>
      <c r="H9" s="3">
        <v>1</v>
      </c>
    </row>
    <row r="10" spans="1:8" ht="14.4" thickBot="1"/>
    <row r="11" spans="1:8" ht="23.4">
      <c r="A11" s="4"/>
      <c r="B11" s="4"/>
      <c r="C11" s="17" t="s">
        <v>3</v>
      </c>
      <c r="D11" s="18"/>
      <c r="E11" s="18"/>
      <c r="F11" s="18"/>
      <c r="G11" s="18"/>
      <c r="H11" s="18"/>
    </row>
    <row r="12" spans="1:8" ht="36" customHeight="1">
      <c r="A12" s="5"/>
      <c r="B12" s="5"/>
      <c r="C12" s="6" t="s">
        <v>4</v>
      </c>
      <c r="D12" s="7">
        <f>COUNTIF(D3:D7,"1")</f>
        <v>0</v>
      </c>
      <c r="E12" s="7">
        <f>COUNTIF(E3:E7,"1")</f>
        <v>2</v>
      </c>
      <c r="F12" s="7">
        <f>COUNTIF(F3:F7,"1")</f>
        <v>2</v>
      </c>
      <c r="G12" s="7">
        <f>COUNTIF(G3:G7,"1")</f>
        <v>3</v>
      </c>
      <c r="H12" s="7">
        <f>COUNTIF(H3:H7,"1")</f>
        <v>2</v>
      </c>
    </row>
    <row r="13" spans="1:8" ht="36" customHeight="1">
      <c r="A13" s="8"/>
      <c r="B13" s="8"/>
      <c r="C13" s="6" t="s">
        <v>5</v>
      </c>
      <c r="D13" s="9">
        <f>COUNTIF(D3:D7, "0")</f>
        <v>5</v>
      </c>
      <c r="E13" s="9">
        <f>COUNTIF(E3:E7, "0")</f>
        <v>1</v>
      </c>
      <c r="F13" s="9">
        <f>COUNTIF(F3:F7, "0")</f>
        <v>0</v>
      </c>
      <c r="G13" s="9">
        <f>COUNTIF(G3:G7, "0")</f>
        <v>1</v>
      </c>
      <c r="H13" s="9">
        <f>COUNTIF(H3:H7, "0")</f>
        <v>3</v>
      </c>
    </row>
    <row r="14" spans="1:8" ht="36" customHeight="1">
      <c r="A14" s="8"/>
      <c r="B14" s="8"/>
      <c r="C14" s="6" t="s">
        <v>6</v>
      </c>
      <c r="D14" s="9">
        <f>COUNTIF(D3:D7, "-1")</f>
        <v>0</v>
      </c>
      <c r="E14" s="9">
        <f>COUNTIF(E3:E7, "-1")</f>
        <v>2</v>
      </c>
      <c r="F14" s="9">
        <f>COUNTIF(F3:F7, "-1")</f>
        <v>3</v>
      </c>
      <c r="G14" s="9">
        <f>COUNTIF(G3:G7, "-1")</f>
        <v>1</v>
      </c>
      <c r="H14" s="9">
        <f>COUNTIF(H3:H7, "-1")</f>
        <v>0</v>
      </c>
    </row>
    <row r="15" spans="1:8" ht="72.599999999999994" customHeight="1" thickBot="1">
      <c r="A15" s="8"/>
      <c r="B15" s="8"/>
      <c r="C15" s="6" t="s">
        <v>7</v>
      </c>
      <c r="D15" s="10">
        <f>(($C$3*D3)+($C$4*D4)+($C$5*D5)+($C$6*D6)+($C$7*D7))</f>
        <v>0</v>
      </c>
      <c r="E15" s="10">
        <f>(($C$3*E3)+($C$4*E4)+($C$5*E5)+($C$6*E6)+($C$7*E7)+($C$8*E8)+($C$9*E9))</f>
        <v>-4</v>
      </c>
      <c r="F15" s="10">
        <f>((C3*F3)+(C4*F4)+(C5*F5)+(C6*F6)+(C7*F7)+(C8*F8)+(C9*F9))</f>
        <v>-15</v>
      </c>
      <c r="G15" s="10">
        <f>(($C$3*G3)+($C$5*G4)+(C5*G5)+($C$6*G6)+($C$7*G7)+(C8*G8)+(C9*G9))</f>
        <v>5</v>
      </c>
      <c r="H15" s="10">
        <f>(($C$3*H3)+($C$4*H4)+($C$5*H5)+($C$6*H6)+($C$7*H7)+(C8*H8)+(C9*H9))</f>
        <v>27</v>
      </c>
    </row>
  </sheetData>
  <mergeCells count="10">
    <mergeCell ref="A7:B7"/>
    <mergeCell ref="A8:B8"/>
    <mergeCell ref="A9:B9"/>
    <mergeCell ref="C11:H11"/>
    <mergeCell ref="A1:H1"/>
    <mergeCell ref="A2:B2"/>
    <mergeCell ref="A3:B3"/>
    <mergeCell ref="A4:B4"/>
    <mergeCell ref="A5:B5"/>
    <mergeCell ref="A6:B6"/>
  </mergeCells>
  <conditionalFormatting sqref="D6:H9 D5:E5 D3:H4 G5:H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0045A2D6-344C-4DB0-A10D-1E54FB27CEA9}">
          <x14:formula1>
            <xm:f>'Data Validation'!$A$2:$A$11</xm:f>
          </x14:formula1>
          <xm:sqref>C3:C9</xm:sqref>
        </x14:dataValidation>
        <x14:dataValidation type="list" allowBlank="1" showErrorMessage="1" xr:uid="{34E41F1D-0784-4254-A9DB-F3C696E158B7}">
          <x14:formula1>
            <xm:f>'Data Validation'!$B$2:$B$4</xm:f>
          </x14:formula1>
          <xm:sqref>D5:F5 H5 D3:H4 D6:H9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Pugh Matrix Template</vt:lpstr>
      <vt:lpstr>Data Validation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Mendoza</dc:creator>
  <cp:lastModifiedBy>Arun Kumar, Hari Pranav</cp:lastModifiedBy>
  <dcterms:created xsi:type="dcterms:W3CDTF">2018-02-09T19:42:18Z</dcterms:created>
  <dcterms:modified xsi:type="dcterms:W3CDTF">2025-08-10T09:53:56Z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0x010100D899AB1BC93D4E4D960A38F828B74F9A</vt:lpwstr>
  </property>
</Properties>
</file>