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"/>
    </mc:Choice>
  </mc:AlternateContent>
  <xr:revisionPtr revIDLastSave="0" documentId="13_ncr:1_{D432566D-8225-45F9-8CCF-61090E3E4056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73" i="5"/>
  <c r="E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24" i="1"/>
  <c r="G22" i="1"/>
  <c r="G3" i="3"/>
  <c r="G13" i="1"/>
  <c r="G14" i="1"/>
  <c r="G15" i="1"/>
  <c r="G16" i="1"/>
  <c r="G17" i="1"/>
  <c r="G18" i="1"/>
  <c r="G19" i="1"/>
  <c r="G20" i="1"/>
  <c r="G21" i="1"/>
  <c r="G23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10" i="1"/>
  <c r="G11" i="1"/>
  <c r="G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<sst xmlns="http://schemas.openxmlformats.org/spreadsheetml/2006/main" count="129" uniqueCount="76">
  <si>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</si>
  <si>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</si>
  <si>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</si>
  <si>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</si>
  <si>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</si>
  <si>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</si>
  <si>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</si>
  <si>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</si>
  <si>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</si>
  <si>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</si>
  <si>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</si>
  <si>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</si>
  <si>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</si>
  <si>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</si>
  <si>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</si>
  <si>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</si>
  <si>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</si>
  <si>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</si>
  <si>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</si>
  <si>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</si>
  <si>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</si>
  <si>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</si>
  <si>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</si>
  <si>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</si>
  <si>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</si>
  <si>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</si>
  <si>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</si>
  <si>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</si>
  <si>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</si>
  <si>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</si>
  <si>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</si>
  <si>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</si>
  <si>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</si>
  <si>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</si>
  <si>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</si>
  <si>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</si>
  <si>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</si>
  <si>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</si>
  <si>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</si>
  <si>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</si>
  <si>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</si>
  <si>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</si>
  <si>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DOGELIO, CHRISTIAN</t>
  </si>
  <si>
    <t>CASUAL</t>
  </si>
  <si>
    <t>LEGAL</t>
  </si>
  <si>
    <t>2018</t>
  </si>
  <si>
    <t>FL(5-0-0)</t>
  </si>
  <si>
    <t>2019</t>
  </si>
  <si>
    <t>SP(3-0-0)</t>
  </si>
  <si>
    <t>3/11-14/2019</t>
  </si>
  <si>
    <t>VL(4-0-0)</t>
  </si>
  <si>
    <t>4/24-26,30/2019</t>
  </si>
  <si>
    <t>VL(2-0-0)</t>
  </si>
  <si>
    <t>SL(2-0-0)</t>
  </si>
  <si>
    <t>10/17,18/2019</t>
  </si>
  <si>
    <t>VL(5-0-0)</t>
  </si>
  <si>
    <t>10/21-25/2019</t>
  </si>
  <si>
    <t>2020</t>
  </si>
  <si>
    <t>CALAMITY LEAVE</t>
  </si>
  <si>
    <t>2/5,7,10/2020</t>
  </si>
  <si>
    <t>2021</t>
  </si>
  <si>
    <t>2022</t>
  </si>
  <si>
    <t>4/25,26,27,28/2022</t>
  </si>
  <si>
    <t>SL(1-0-0)</t>
  </si>
  <si>
    <t>6/22,23/2022</t>
  </si>
  <si>
    <t>6/13,15/2022</t>
  </si>
  <si>
    <t>6/30, 7/1/2022</t>
  </si>
  <si>
    <t>9/15,16,19/2022</t>
  </si>
  <si>
    <t>VL(1-0-0)</t>
  </si>
  <si>
    <t>SP(1-0-0)</t>
  </si>
  <si>
    <t>4/30, 5/2</t>
  </si>
  <si>
    <t>11/11,14/2022</t>
  </si>
  <si>
    <t>SL(3-0-0)</t>
  </si>
  <si>
    <t>11/21-23/2022</t>
  </si>
  <si>
    <t>2023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</si>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</sst>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28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78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28"/>
  <sheetViews>
    <sheetView topLeftCell="A2" zoomScaleNormal="100" workbookViewId="0">
      <pane ySplit="3696" topLeftCell="A64" activePane="bottomLeft"/>
      <selection activeCell="I10" sqref="I10"/>
      <selection pane="bottomLeft" activeCell="B78" sqref="B7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5">
        <v>42583</v>
      </c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42.25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76.25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49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3">
      <c r="A23" s="48" t="s">
        <v>47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 t="s">
        <v>52</v>
      </c>
      <c r="C31" s="13">
        <v>1.25</v>
      </c>
      <c r="D31" s="39">
        <v>2</v>
      </c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 t="s">
        <v>55</v>
      </c>
      <c r="C33" s="13">
        <v>1.25</v>
      </c>
      <c r="D33" s="39">
        <v>5</v>
      </c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 t="s">
        <v>56</v>
      </c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3">
      <c r="A36" s="48" t="s">
        <v>57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46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3">
      <c r="A49" s="48" t="s">
        <v>60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46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8" t="s">
        <v>61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 t="s">
        <v>50</v>
      </c>
      <c r="C66" s="13">
        <v>1.25</v>
      </c>
      <c r="D66" s="39">
        <v>4</v>
      </c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 t="s">
        <v>62</v>
      </c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49"/>
    </row>
    <row r="68" spans="1:11" x14ac:dyDescent="0.3">
      <c r="A68" s="40">
        <v>44713</v>
      </c>
      <c r="B68" s="20" t="s">
        <v>52</v>
      </c>
      <c r="C68" s="13">
        <v>1.25</v>
      </c>
      <c r="D68" s="39">
        <v>2</v>
      </c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 t="s">
        <v>64</v>
      </c>
    </row>
    <row r="69" spans="1:11" x14ac:dyDescent="0.3">
      <c r="A69" s="40">
        <v>44743</v>
      </c>
      <c r="B69" s="20" t="s">
        <v>52</v>
      </c>
      <c r="C69" s="13">
        <v>1.25</v>
      </c>
      <c r="D69" s="39">
        <v>2</v>
      </c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 t="s">
        <v>65</v>
      </c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 t="s">
        <v>68</v>
      </c>
      <c r="C71" s="13">
        <v>1.25</v>
      </c>
      <c r="D71" s="39">
        <v>1</v>
      </c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49">
        <v>44824</v>
      </c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 t="s">
        <v>52</v>
      </c>
      <c r="C73" s="13">
        <v>1.25</v>
      </c>
      <c r="D73" s="39">
        <v>2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 t="s">
        <v>71</v>
      </c>
    </row>
    <row r="74" spans="1:11" x14ac:dyDescent="0.3">
      <c r="A74" s="40">
        <v>44896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3">
      <c r="A75" s="48" t="s">
        <v>74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 t="s">
        <v>68</v>
      </c>
      <c r="C76" s="13">
        <v>1.25</v>
      </c>
      <c r="D76" s="39">
        <v>1</v>
      </c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49">
        <v>44946</v>
      </c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3">
      <c r="A85" s="23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3">
      <c r="A86" s="23" t="s">
        <v>32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3">
      <c r="A128" s="41"/>
      <c r="B128" s="15"/>
      <c r="C128" s="42"/>
      <c r="D128" s="43"/>
      <c r="E128" s="9"/>
      <c r="F128" s="15"/>
      <c r="G128" s="42" t="str">
        <f>IF(ISBLANK(Table13[[#This Row],[EARNED]]),"",Table13[[#This Row],[EARNED]])</f>
        <v/>
      </c>
      <c r="H128" s="43"/>
      <c r="I128" s="9"/>
      <c r="J128" s="12"/>
      <c r="K128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78"/>
  <sheetViews>
    <sheetView zoomScaleNormal="100" workbookViewId="0">
      <pane ySplit="3696" topLeftCell="A7" activePane="bottomLeft"/>
      <selection activeCell="F4" sqref="F4:G4"/>
      <selection pane="bottomLeft" activeCell="B26" sqref="B2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5">
        <v>42583</v>
      </c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11.25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69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43126</v>
      </c>
    </row>
    <row r="12" spans="1:11" x14ac:dyDescent="0.3">
      <c r="A12" s="40">
        <v>43132</v>
      </c>
      <c r="B12" s="20" t="s">
        <v>53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70</v>
      </c>
    </row>
    <row r="13" spans="1:11" x14ac:dyDescent="0.3">
      <c r="A13" s="48" t="s">
        <v>47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43525</v>
      </c>
      <c r="B14" s="20" t="s">
        <v>48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49</v>
      </c>
    </row>
    <row r="15" spans="1:11" x14ac:dyDescent="0.3">
      <c r="A15" s="40">
        <v>43556</v>
      </c>
      <c r="B15" s="20" t="s">
        <v>50</v>
      </c>
      <c r="C15" s="13"/>
      <c r="D15" s="39">
        <v>4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51</v>
      </c>
    </row>
    <row r="16" spans="1:11" x14ac:dyDescent="0.3">
      <c r="A16" s="40">
        <v>43739</v>
      </c>
      <c r="B16" s="20" t="s">
        <v>53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2</v>
      </c>
      <c r="I16" s="9"/>
      <c r="J16" s="11"/>
      <c r="K16" s="20" t="s">
        <v>54</v>
      </c>
    </row>
    <row r="17" spans="1:11" x14ac:dyDescent="0.3">
      <c r="A17" s="40"/>
      <c r="B17" s="20" t="s">
        <v>55</v>
      </c>
      <c r="C17" s="13"/>
      <c r="D17" s="39">
        <v>5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56</v>
      </c>
    </row>
    <row r="18" spans="1:11" x14ac:dyDescent="0.3">
      <c r="A18" s="48" t="s">
        <v>57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43862</v>
      </c>
      <c r="B19" s="20" t="s">
        <v>58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59</v>
      </c>
    </row>
    <row r="20" spans="1:11" x14ac:dyDescent="0.3">
      <c r="A20" s="48" t="s">
        <v>61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>
        <v>44682</v>
      </c>
      <c r="B21" s="20" t="s">
        <v>63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44706</v>
      </c>
    </row>
    <row r="22" spans="1:11" x14ac:dyDescent="0.3">
      <c r="A22" s="40">
        <v>44713</v>
      </c>
      <c r="B22" s="20" t="s">
        <v>53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20" t="s">
        <v>66</v>
      </c>
    </row>
    <row r="23" spans="1:11" x14ac:dyDescent="0.3">
      <c r="A23" s="40">
        <v>44805</v>
      </c>
      <c r="B23" s="20" t="s">
        <v>48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67</v>
      </c>
    </row>
    <row r="24" spans="1:11" x14ac:dyDescent="0.3">
      <c r="A24" s="40"/>
      <c r="B24" s="20" t="s">
        <v>72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3</v>
      </c>
      <c r="I24" s="9"/>
      <c r="J24" s="11"/>
      <c r="K24" s="20" t="s">
        <v>73</v>
      </c>
    </row>
    <row r="25" spans="1:11" x14ac:dyDescent="0.3">
      <c r="A25" s="48" t="s">
        <v>74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44927</v>
      </c>
      <c r="B26" s="20" t="s">
        <v>68</v>
      </c>
      <c r="C26" s="13"/>
      <c r="D26" s="39">
        <v>1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44946</v>
      </c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23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23" t="s">
        <v>32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1"/>
      <c r="B78" s="15"/>
      <c r="C78" s="42"/>
      <c r="D78" s="43"/>
      <c r="E78" s="9"/>
      <c r="F78" s="15"/>
      <c r="G78" s="42" t="str">
        <f>IF(ISBLANK(Table1[[#This Row],[EARNED]]),"",Table1[[#This Row],[EARNED]])</f>
        <v/>
      </c>
      <c r="H78" s="43"/>
      <c r="I78" s="9"/>
      <c r="J78" s="12"/>
      <c r="K7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tabSelected="1" workbookViewId="0">
      <selection activeCell="A7" sqref="A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10.75</v>
      </c>
      <c r="B3" s="11">
        <v>21.25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75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A7" s="9">
        <f>SUM('2018 LEAVE CREDITS'!E9,'2018 LEAVE CREDITS'!I9)</f>
        <v>118.5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2023-04-17T02:05:38Z</dcterms:modified>
</cp:coreProperties>
</file>