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CARD\"/>
    </mc:Choice>
  </mc:AlternateContent>
  <bookViews>
    <workbookView xWindow="-105" yWindow="-105" windowWidth="23250" windowHeight="12570" activeTab="1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B4" i="1"/>
  <c r="F4" i="1" l="1"/>
  <c r="B3" i="1"/>
  <c r="B2" i="1"/>
  <c r="G62" i="5"/>
  <c r="G49" i="5"/>
  <c r="G36" i="5"/>
  <c r="G23" i="5"/>
  <c r="E9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1" i="5"/>
  <c r="G60" i="5"/>
  <c r="G59" i="5"/>
  <c r="G58" i="5"/>
  <c r="G57" i="5"/>
  <c r="G56" i="5"/>
  <c r="G55" i="5"/>
  <c r="G54" i="5"/>
  <c r="G53" i="5"/>
  <c r="G52" i="5"/>
  <c r="G51" i="5"/>
  <c r="G50" i="5"/>
  <c r="G48" i="5"/>
  <c r="G47" i="5"/>
  <c r="G46" i="5"/>
  <c r="G45" i="5"/>
  <c r="G44" i="5"/>
  <c r="G43" i="5"/>
  <c r="G42" i="5"/>
  <c r="G41" i="5"/>
  <c r="G40" i="5"/>
  <c r="G39" i="5"/>
  <c r="G38" i="5"/>
  <c r="G37" i="5"/>
  <c r="G35" i="5"/>
  <c r="G34" i="5"/>
  <c r="G33" i="5"/>
  <c r="G32" i="5"/>
  <c r="G31" i="5"/>
  <c r="G30" i="5"/>
  <c r="G29" i="5"/>
  <c r="G28" i="5"/>
  <c r="G27" i="5"/>
  <c r="G26" i="5"/>
  <c r="G25" i="5"/>
  <c r="G24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<sst xmlns="http://schemas.openxmlformats.org/spreadsheetml/2006/main" count="94" uniqueCount="57">
  <si>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</si>
  <si>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</si>
  <si>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</si>
  <si>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</si>
  <si>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</si>
  <si>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</si>
  <si>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</si>
  <si>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</si>
  <si>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</si>
  <si>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</si>
  <si>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</si>
  <si>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</si>
  <si>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</si>
  <si>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</si>
  <si>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</si>
  <si>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</si>
  <si>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</si>
  <si>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</si>
  <si>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</si>
  <si>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</si>
  <si>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</si>
  <si>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</si>
  <si>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</si>
  <si>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</si>
  <si>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</si>
  <si>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</si>
  <si>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</si>
  <si>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</si>
  <si>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</si>
  <si>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</si>
  <si>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</si>
  <si>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</si>
  <si>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</si>
  <si>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</si>
  <si>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</si>
  <si>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</si>
  <si>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</si>
  <si>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</si>
  <si>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</si>
  <si>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</si>
  <si>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</si>
  <si>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</si>
  <si>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2018</t>
  </si>
  <si>
    <t>2019</t>
  </si>
  <si>
    <t>2020</t>
  </si>
  <si>
    <t>2021</t>
  </si>
  <si>
    <t>2022</t>
  </si>
  <si>
    <t>2023</t>
  </si>
  <si>
    <t>CASUAL</t>
  </si>
  <si>
    <t>FL(5-0-0)</t>
  </si>
  <si>
    <t>DISEPEDA, VICENTE</t>
  </si>
  <si>
    <t>PATERNITY 3/14-23/2018</t>
  </si>
  <si>
    <t>SL(12-0-0)</t>
  </si>
  <si>
    <t>3/16-4/15/2018</t>
  </si>
  <si>
    <t>SL(4-0-0)</t>
  </si>
  <si>
    <t>SL(1-0-0)</t>
  </si>
  <si>
    <t>PL(7-0-0)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</si>
</sst>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34" totalsRowShown="0" headerRowDxfId="39" headerRowBorderDxfId="38" tableBorderDxfId="37" totalsRowBorderDxfId="36">
  <tableColumns count="11">
    <tableColumn id="1" name="PERIOD" dataDxfId="35"/>
    <tableColumn id="2" name="PARTICULARS" dataDxfId="34"/>
    <tableColumn id="3" name="EARNED" dataDxfId="33"/>
    <tableColumn id="4" name="Absence Undertime W/ Pay" dataDxfId="32"/>
    <tableColumn id="5" name="BALANCE" dataDxfId="31">
      <calculatedColumnFormula>SUM(Table15[EARNED])-SUM(Table15[Absence Undertime W/ Pay])+CONVERTION!$A$3</calculatedColumnFormula>
    </tableColumn>
    <tableColumn id="6" name="Absence Undertime W/O Pay" dataDxfId="30"/>
    <tableColumn id="7" name="EARNED " dataDxfId="29">
      <calculatedColumnFormula>IF(ISBLANK(Table15[[#This Row],[EARNED]]),"",Table15[[#This Row],[EARNED]])</calculatedColumnFormula>
    </tableColumn>
    <tableColumn id="8" name="Absence Undertime  W/ Pay" dataDxfId="28"/>
    <tableColumn id="9" name="BALANCE " dataDxfId="27">
      <calculatedColumnFormula>SUM(Table15[[EARNED ]])-SUM(Table15[Absence Undertime  W/ Pay])+CONVERTION!$B$3</calculatedColumnFormula>
    </tableColumn>
    <tableColumn id="10" name="Absence Undertime  W/O Pay" dataDxfId="26"/>
    <tableColumn id="11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30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4"/>
  <sheetViews>
    <sheetView tabSelected="1" zoomScale="150" zoomScaleNormal="150" workbookViewId="0">
      <pane ySplit="5535" topLeftCell="A10" activePane="bottomLeft"/>
      <selection activeCell="B3" sqref="B3:C3"/>
      <selection pane="bottomLeft" activeCell="B12" sqref="B1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50</v>
      </c>
      <c r="C2" s="50"/>
      <c r="D2" s="21" t="s">
        <v>14</v>
      </c>
      <c r="E2" s="10"/>
      <c r="F2" s="54"/>
      <c r="G2" s="54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0"/>
      <c r="C3" s="50"/>
      <c r="D3" s="22" t="s">
        <v>13</v>
      </c>
      <c r="F3" s="57"/>
      <c r="G3" s="51"/>
      <c r="H3" s="26" t="s">
        <v>11</v>
      </c>
      <c r="I3" s="26"/>
      <c r="J3" s="58"/>
      <c r="K3" s="59"/>
    </row>
    <row r="4" spans="1:11" ht="14.45" customHeight="1" x14ac:dyDescent="0.25">
      <c r="A4" s="18" t="s">
        <v>16</v>
      </c>
      <c r="B4" s="50" t="s">
        <v>48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51.25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76.25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56</v>
      </c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20" t="s">
        <v>51</v>
      </c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IF(ISBLANK(Table15[[#This Row],[EARNED]]),"",Table15[[#This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IF(ISBLANK(Table15[[#This Row],[EARNED]]),"",Table15[[#This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49</v>
      </c>
      <c r="C22" s="13">
        <v>1.25</v>
      </c>
      <c r="D22" s="39">
        <v>5</v>
      </c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/>
    </row>
    <row r="23" spans="1:11" x14ac:dyDescent="0.25">
      <c r="A23" s="48" t="s">
        <v>43</v>
      </c>
      <c r="B23" s="20"/>
      <c r="C23" s="13"/>
      <c r="D23" s="39"/>
      <c r="E23" s="9"/>
      <c r="F23" s="20"/>
      <c r="G23" s="13" t="str">
        <f>IF(ISBLANK(Table15[[#This Row],[EARNED]]),"",Table15[[#This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IF(ISBLANK(Table15[[#This Row],[EARNED]]),"",Table15[[#This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 t="s">
        <v>49</v>
      </c>
      <c r="C35" s="13">
        <v>1.25</v>
      </c>
      <c r="D35" s="39">
        <v>5</v>
      </c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/>
    </row>
    <row r="36" spans="1:11" x14ac:dyDescent="0.25">
      <c r="A36" s="48" t="s">
        <v>44</v>
      </c>
      <c r="B36" s="20"/>
      <c r="C36" s="13"/>
      <c r="D36" s="39"/>
      <c r="E36" s="9"/>
      <c r="F36" s="20"/>
      <c r="G36" s="13" t="str">
        <f>IF(ISBLANK(Table15[[#This Row],[EARNED]]),"",Table15[[#This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IF(ISBLANK(Table15[[#This Row],[EARNED]]),"",Table15[[#This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/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/>
      <c r="I38" s="9"/>
      <c r="J38" s="11"/>
      <c r="K38" s="20"/>
    </row>
    <row r="39" spans="1:11" x14ac:dyDescent="0.25">
      <c r="A39" s="40">
        <v>43891</v>
      </c>
      <c r="B39" s="20"/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/>
    </row>
    <row r="40" spans="1:11" x14ac:dyDescent="0.25">
      <c r="A40" s="40">
        <v>43922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25">
      <c r="A41" s="40">
        <v>43952</v>
      </c>
      <c r="B41" s="20"/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/>
    </row>
    <row r="42" spans="1:11" x14ac:dyDescent="0.25">
      <c r="A42" s="40">
        <v>43983</v>
      </c>
      <c r="B42" s="20"/>
      <c r="C42" s="13">
        <v>1.25</v>
      </c>
      <c r="D42" s="39"/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25">
      <c r="A43" s="40">
        <v>44013</v>
      </c>
      <c r="B43" s="20"/>
      <c r="C43" s="13">
        <v>1.25</v>
      </c>
      <c r="D43" s="39"/>
      <c r="E43" s="9"/>
      <c r="F43" s="20"/>
      <c r="G43" s="13">
        <f>IF(ISBLANK(Table15[[#This Row],[EARNED]]),"",Table15[[#This Row],[EARNED]])</f>
        <v>1.25</v>
      </c>
      <c r="H43" s="39"/>
      <c r="I43" s="9"/>
      <c r="J43" s="11"/>
      <c r="K43" s="20"/>
    </row>
    <row r="44" spans="1:11" x14ac:dyDescent="0.25">
      <c r="A44" s="40">
        <v>44044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25">
      <c r="A45" s="40">
        <v>44075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25">
      <c r="A46" s="40">
        <v>44105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25">
      <c r="A47" s="40">
        <v>44136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25">
      <c r="A48" s="40">
        <v>44166</v>
      </c>
      <c r="B48" s="20" t="s">
        <v>49</v>
      </c>
      <c r="C48" s="13">
        <v>1.25</v>
      </c>
      <c r="D48" s="39">
        <v>5</v>
      </c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25">
      <c r="A49" s="48" t="s">
        <v>45</v>
      </c>
      <c r="B49" s="20"/>
      <c r="C49" s="13"/>
      <c r="D49" s="39"/>
      <c r="E49" s="9"/>
      <c r="F49" s="20"/>
      <c r="G49" s="13" t="str">
        <f>IF(ISBLANK(Table15[[#This Row],[EARNED]]),"",Table15[[#This Row],[EARNED]])</f>
        <v/>
      </c>
      <c r="H49" s="39"/>
      <c r="I49" s="9"/>
      <c r="J49" s="11"/>
      <c r="K49" s="20"/>
    </row>
    <row r="50" spans="1:11" x14ac:dyDescent="0.25">
      <c r="A50" s="40">
        <v>44197</v>
      </c>
      <c r="B50" s="20"/>
      <c r="C50" s="13">
        <v>1.25</v>
      </c>
      <c r="D50" s="39"/>
      <c r="E50" s="9"/>
      <c r="F50" s="20"/>
      <c r="G50" s="13">
        <f>IF(ISBLANK(Table15[[#This Row],[EARNED]]),"",Table15[[#This Row],[EARNED]])</f>
        <v>1.25</v>
      </c>
      <c r="H50" s="39"/>
      <c r="I50" s="9"/>
      <c r="J50" s="11"/>
      <c r="K50" s="20"/>
    </row>
    <row r="51" spans="1:11" x14ac:dyDescent="0.25">
      <c r="A51" s="40">
        <v>44228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25">
      <c r="A52" s="40">
        <v>44256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25">
      <c r="A53" s="40">
        <v>44287</v>
      </c>
      <c r="B53" s="20"/>
      <c r="C53" s="13">
        <v>1.25</v>
      </c>
      <c r="D53" s="39"/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25">
      <c r="A54" s="40">
        <v>44317</v>
      </c>
      <c r="B54" s="20"/>
      <c r="C54" s="13">
        <v>1.25</v>
      </c>
      <c r="D54" s="39"/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/>
    </row>
    <row r="55" spans="1:11" x14ac:dyDescent="0.25">
      <c r="A55" s="40">
        <v>44348</v>
      </c>
      <c r="B55" s="20"/>
      <c r="C55" s="13">
        <v>1.25</v>
      </c>
      <c r="D55" s="39"/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25">
      <c r="A56" s="40">
        <v>44378</v>
      </c>
      <c r="B56" s="20"/>
      <c r="C56" s="13">
        <v>1.25</v>
      </c>
      <c r="D56" s="39"/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25">
      <c r="A57" s="40">
        <v>44409</v>
      </c>
      <c r="B57" s="20"/>
      <c r="C57" s="13">
        <v>1.25</v>
      </c>
      <c r="D57" s="39"/>
      <c r="E57" s="9"/>
      <c r="F57" s="20"/>
      <c r="G57" s="13">
        <f>IF(ISBLANK(Table15[[#This Row],[EARNED]]),"",Table15[[#This Row],[EARNED]])</f>
        <v>1.25</v>
      </c>
      <c r="H57" s="39"/>
      <c r="I57" s="9"/>
      <c r="J57" s="11"/>
      <c r="K57" s="20"/>
    </row>
    <row r="58" spans="1:11" x14ac:dyDescent="0.25">
      <c r="A58" s="40">
        <v>44440</v>
      </c>
      <c r="B58" s="20"/>
      <c r="C58" s="13">
        <v>1.25</v>
      </c>
      <c r="D58" s="39"/>
      <c r="E58" s="9"/>
      <c r="F58" s="20"/>
      <c r="G58" s="13">
        <f>IF(ISBLANK(Table15[[#This Row],[EARNED]]),"",Table15[[#This Row],[EARNED]])</f>
        <v>1.25</v>
      </c>
      <c r="H58" s="39"/>
      <c r="I58" s="9"/>
      <c r="J58" s="11"/>
      <c r="K58" s="20"/>
    </row>
    <row r="59" spans="1:11" x14ac:dyDescent="0.25">
      <c r="A59" s="40">
        <v>44470</v>
      </c>
      <c r="B59" s="20"/>
      <c r="C59" s="13">
        <v>1.25</v>
      </c>
      <c r="D59" s="39"/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/>
    </row>
    <row r="60" spans="1:11" x14ac:dyDescent="0.25">
      <c r="A60" s="40">
        <v>44501</v>
      </c>
      <c r="B60" s="20"/>
      <c r="C60" s="13">
        <v>1.25</v>
      </c>
      <c r="D60" s="39"/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20"/>
    </row>
    <row r="61" spans="1:11" x14ac:dyDescent="0.25">
      <c r="A61" s="40">
        <v>44531</v>
      </c>
      <c r="B61" s="20" t="s">
        <v>49</v>
      </c>
      <c r="C61" s="13">
        <v>1.25</v>
      </c>
      <c r="D61" s="39">
        <v>5</v>
      </c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/>
    </row>
    <row r="62" spans="1:11" x14ac:dyDescent="0.25">
      <c r="A62" s="48" t="s">
        <v>46</v>
      </c>
      <c r="B62" s="20"/>
      <c r="C62" s="13"/>
      <c r="D62" s="39"/>
      <c r="E62" s="9"/>
      <c r="F62" s="20"/>
      <c r="G62" s="13" t="str">
        <f>IF(ISBLANK(Table15[[#This Row],[EARNED]]),"",Table15[[#This Row],[EARNED]])</f>
        <v/>
      </c>
      <c r="H62" s="39"/>
      <c r="I62" s="9"/>
      <c r="J62" s="11"/>
      <c r="K62" s="20"/>
    </row>
    <row r="63" spans="1:11" x14ac:dyDescent="0.25">
      <c r="A63" s="40">
        <v>44562</v>
      </c>
      <c r="B63" s="20"/>
      <c r="C63" s="13">
        <v>1.25</v>
      </c>
      <c r="D63" s="39"/>
      <c r="E63" s="9"/>
      <c r="F63" s="20"/>
      <c r="G63" s="13">
        <f>IF(ISBLANK(Table15[[#This Row],[EARNED]]),"",Table15[[#This Row],[EARNED]])</f>
        <v>1.25</v>
      </c>
      <c r="H63" s="39"/>
      <c r="I63" s="9"/>
      <c r="J63" s="11"/>
      <c r="K63" s="20"/>
    </row>
    <row r="64" spans="1:11" x14ac:dyDescent="0.25">
      <c r="A64" s="40">
        <v>44593</v>
      </c>
      <c r="B64" s="20"/>
      <c r="C64" s="13">
        <v>1.25</v>
      </c>
      <c r="D64" s="39"/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25">
      <c r="A65" s="40">
        <v>44621</v>
      </c>
      <c r="B65" s="20"/>
      <c r="C65" s="13">
        <v>1.25</v>
      </c>
      <c r="D65" s="39"/>
      <c r="E65" s="9"/>
      <c r="F65" s="20"/>
      <c r="G65" s="13">
        <f>IF(ISBLANK(Table15[[#This Row],[EARNED]]),"",Table15[[#This Row],[EARNED]])</f>
        <v>1.25</v>
      </c>
      <c r="H65" s="39"/>
      <c r="I65" s="9"/>
      <c r="J65" s="11"/>
      <c r="K65" s="20"/>
    </row>
    <row r="66" spans="1:11" x14ac:dyDescent="0.25">
      <c r="A66" s="40">
        <v>44652</v>
      </c>
      <c r="B66" s="20"/>
      <c r="C66" s="13">
        <v>1.25</v>
      </c>
      <c r="D66" s="39"/>
      <c r="E66" s="9"/>
      <c r="F66" s="20"/>
      <c r="G66" s="13">
        <f>IF(ISBLANK(Table15[[#This Row],[EARNED]]),"",Table15[[#This Row],[EARNED]])</f>
        <v>1.25</v>
      </c>
      <c r="H66" s="39"/>
      <c r="I66" s="9"/>
      <c r="J66" s="11"/>
      <c r="K66" s="20"/>
    </row>
    <row r="67" spans="1:11" x14ac:dyDescent="0.25">
      <c r="A67" s="40">
        <v>44682</v>
      </c>
      <c r="B67" s="20"/>
      <c r="C67" s="13">
        <v>1.25</v>
      </c>
      <c r="D67" s="39"/>
      <c r="E67" s="9"/>
      <c r="F67" s="20"/>
      <c r="G67" s="13">
        <f>IF(ISBLANK(Table15[[#This Row],[EARNED]]),"",Table15[[#This Row],[EARNED]])</f>
        <v>1.25</v>
      </c>
      <c r="H67" s="39"/>
      <c r="I67" s="9"/>
      <c r="J67" s="11"/>
      <c r="K67" s="20"/>
    </row>
    <row r="68" spans="1:11" x14ac:dyDescent="0.25">
      <c r="A68" s="40">
        <v>44713</v>
      </c>
      <c r="B68" s="20"/>
      <c r="C68" s="13">
        <v>1.25</v>
      </c>
      <c r="D68" s="39"/>
      <c r="E68" s="9"/>
      <c r="F68" s="20"/>
      <c r="G68" s="13">
        <f>IF(ISBLANK(Table15[[#This Row],[EARNED]]),"",Table15[[#This Row],[EARNED]])</f>
        <v>1.25</v>
      </c>
      <c r="H68" s="39"/>
      <c r="I68" s="9"/>
      <c r="J68" s="11"/>
      <c r="K68" s="20"/>
    </row>
    <row r="69" spans="1:11" x14ac:dyDescent="0.25">
      <c r="A69" s="40">
        <v>44743</v>
      </c>
      <c r="B69" s="20"/>
      <c r="C69" s="13">
        <v>1.25</v>
      </c>
      <c r="D69" s="39"/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20"/>
    </row>
    <row r="70" spans="1:11" x14ac:dyDescent="0.25">
      <c r="A70" s="40">
        <v>44774</v>
      </c>
      <c r="B70" s="20"/>
      <c r="C70" s="13">
        <v>1.25</v>
      </c>
      <c r="D70" s="39"/>
      <c r="E70" s="9"/>
      <c r="F70" s="20"/>
      <c r="G70" s="13">
        <f>IF(ISBLANK(Table15[[#This Row],[EARNED]]),"",Table15[[#This Row],[EARNED]])</f>
        <v>1.25</v>
      </c>
      <c r="H70" s="39"/>
      <c r="I70" s="9"/>
      <c r="J70" s="11"/>
      <c r="K70" s="20"/>
    </row>
    <row r="71" spans="1:11" x14ac:dyDescent="0.25">
      <c r="A71" s="40">
        <v>44805</v>
      </c>
      <c r="B71" s="20"/>
      <c r="C71" s="13">
        <v>1.25</v>
      </c>
      <c r="D71" s="39"/>
      <c r="E71" s="9"/>
      <c r="F71" s="20"/>
      <c r="G71" s="13">
        <f>IF(ISBLANK(Table15[[#This Row],[EARNED]]),"",Table15[[#This Row],[EARNED]])</f>
        <v>1.25</v>
      </c>
      <c r="H71" s="39"/>
      <c r="I71" s="9"/>
      <c r="J71" s="11"/>
      <c r="K71" s="20"/>
    </row>
    <row r="72" spans="1:11" x14ac:dyDescent="0.25">
      <c r="A72" s="40">
        <v>44835</v>
      </c>
      <c r="B72" s="20"/>
      <c r="C72" s="13">
        <v>1.25</v>
      </c>
      <c r="D72" s="39"/>
      <c r="E72" s="9"/>
      <c r="F72" s="20"/>
      <c r="G72" s="13">
        <f>IF(ISBLANK(Table15[[#This Row],[EARNED]]),"",Table15[[#This Row],[EARNED]])</f>
        <v>1.25</v>
      </c>
      <c r="H72" s="39"/>
      <c r="I72" s="9"/>
      <c r="J72" s="11"/>
      <c r="K72" s="20"/>
    </row>
    <row r="73" spans="1:11" x14ac:dyDescent="0.25">
      <c r="A73" s="40">
        <v>44866</v>
      </c>
      <c r="B73" s="20"/>
      <c r="C73" s="13">
        <v>1.25</v>
      </c>
      <c r="D73" s="39"/>
      <c r="E73" s="9"/>
      <c r="F73" s="20"/>
      <c r="G73" s="13">
        <f>IF(ISBLANK(Table15[[#This Row],[EARNED]]),"",Table15[[#This Row],[EARNED]])</f>
        <v>1.25</v>
      </c>
      <c r="H73" s="39"/>
      <c r="I73" s="9"/>
      <c r="J73" s="11"/>
      <c r="K73" s="20"/>
    </row>
    <row r="74" spans="1:11" x14ac:dyDescent="0.25">
      <c r="A74" s="40">
        <v>44896</v>
      </c>
      <c r="B74" s="20" t="s">
        <v>49</v>
      </c>
      <c r="C74" s="13">
        <v>1.25</v>
      </c>
      <c r="D74" s="39">
        <v>5</v>
      </c>
      <c r="E74" s="9"/>
      <c r="F74" s="20"/>
      <c r="G74" s="13">
        <f>IF(ISBLANK(Table15[[#This Row],[EARNED]]),"",Table15[[#This Row],[EARNED]])</f>
        <v>1.25</v>
      </c>
      <c r="H74" s="39"/>
      <c r="I74" s="9"/>
      <c r="J74" s="11"/>
      <c r="K74" s="20"/>
    </row>
    <row r="75" spans="1:11" x14ac:dyDescent="0.25">
      <c r="A75" s="48" t="s">
        <v>47</v>
      </c>
      <c r="B75" s="20"/>
      <c r="C75" s="13"/>
      <c r="D75" s="39"/>
      <c r="E75" s="9"/>
      <c r="F75" s="20"/>
      <c r="G75" s="13" t="str">
        <f>IF(ISBLANK(Table15[[#This Row],[EARNED]]),"",Table15[[#This Row],[EARNED]])</f>
        <v/>
      </c>
      <c r="H75" s="39"/>
      <c r="I75" s="9"/>
      <c r="J75" s="11"/>
      <c r="K75" s="20"/>
    </row>
    <row r="76" spans="1:11" x14ac:dyDescent="0.25">
      <c r="A76" s="40">
        <v>44927</v>
      </c>
      <c r="B76" s="20"/>
      <c r="C76" s="13">
        <v>1.25</v>
      </c>
      <c r="D76" s="39"/>
      <c r="E76" s="9"/>
      <c r="F76" s="20"/>
      <c r="G76" s="13">
        <f>IF(ISBLANK(Table15[[#This Row],[EARNED]]),"",Table15[[#This Row],[EARNED]])</f>
        <v>1.25</v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IF(ISBLANK(Table15[[#This Row],[EARNED]]),"",Table15[[#This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IF(ISBLANK(Table15[[#This Row],[EARNED]]),"",Table15[[#This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IF(ISBLANK(Table15[[#This Row],[EARNED]]),"",Table15[[#This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IF(ISBLANK(Table15[[#This Row],[EARNED]]),"",Table15[[#This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IF(ISBLANK(Table15[[#This Row],[EARNED]]),"",Table15[[#This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IF(ISBLANK(Table15[[#This Row],[EARNED]]),"",Table15[[#This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IF(ISBLANK(Table15[[#This Row],[EARNED]]),"",Table15[[#This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IF(ISBLANK(Table15[[#This Row],[EARNED]]),"",Table15[[#This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IF(ISBLANK(Table15[[#This Row],[EARNED]]),"",Table15[[#This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IF(ISBLANK(Table15[[#This Row],[EARNED]]),"",Table15[[#This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IF(ISBLANK(Table15[[#This Row],[EARNED]]),"",Table15[[#This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IF(ISBLANK(Table15[[#This Row],[EARNED]]),"",Table15[[#This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IF(ISBLANK(Table15[[#This Row],[EARNED]]),"",Table15[[#This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IF(ISBLANK(Table15[[#This Row],[EARNED]]),"",Table15[[#This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IF(ISBLANK(Table15[[#This Row],[EARNED]]),"",Table15[[#This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IF(ISBLANK(Table15[[#This Row],[EARNED]]),"",Table15[[#This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IF(ISBLANK(Table15[[#This Row],[EARNED]]),"",Table15[[#This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IF(ISBLANK(Table15[[#This Row],[EARNED]]),"",Table15[[#This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IF(ISBLANK(Table15[[#This Row],[EARNED]]),"",Table15[[#This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IF(ISBLANK(Table15[[#This Row],[EARNED]]),"",Table15[[#This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IF(ISBLANK(Table15[[#This Row],[EARNED]]),"",Table15[[#This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IF(ISBLANK(Table15[[#This Row],[EARNED]]),"",Table15[[#This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IF(ISBLANK(Table15[[#This Row],[EARNED]]),"",Table15[[#This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IF(ISBLANK(Table15[[#This Row],[EARNED]]),"",Table15[[#This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IF(ISBLANK(Table15[[#This Row],[EARNED]]),"",Table15[[#This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IF(ISBLANK(Table15[[#This Row],[EARNED]]),"",Table15[[#This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IF(ISBLANK(Table15[[#This Row],[EARNED]]),"",Table15[[#This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IF(ISBLANK(Table15[[#This Row],[EARNED]]),"",Table15[[#This Row],[EARNED]])</f>
        <v/>
      </c>
      <c r="H133" s="39"/>
      <c r="I133" s="9"/>
      <c r="J133" s="11"/>
      <c r="K133" s="20"/>
    </row>
    <row r="134" spans="1:11" x14ac:dyDescent="0.25">
      <c r="A134" s="41"/>
      <c r="B134" s="15"/>
      <c r="C134" s="42"/>
      <c r="D134" s="43"/>
      <c r="E134" s="9"/>
      <c r="F134" s="15"/>
      <c r="G134" s="42" t="str">
        <f>IF(ISBLANK(Table15[[#This Row],[EARNED]]),"",Table15[[#This Row],[EARNED]])</f>
        <v/>
      </c>
      <c r="H134" s="43"/>
      <c r="I134" s="9"/>
      <c r="J134" s="12"/>
      <c r="K134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0"/>
  <sheetViews>
    <sheetView zoomScale="150" zoomScaleNormal="150" workbookViewId="0">
      <pane ySplit="5535" topLeftCell="A13" activePane="bottomLeft"/>
      <selection activeCell="B4" sqref="B4:C4"/>
      <selection pane="bottomLeft" activeCell="A16" sqref="A1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tr">
        <f>IF(ISBLANK('2018 LEAVE CREDITS'!B2:C2),"---------",'2018 LEAVE CREDITS'!B2:C2)</f>
        <v>DISEPEDA, VICENTE</v>
      </c>
      <c r="C2" s="50"/>
      <c r="D2" s="21" t="s">
        <v>14</v>
      </c>
      <c r="E2" s="10"/>
      <c r="F2" s="54"/>
      <c r="G2" s="54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0" t="str">
        <f>IF(ISBLANK('2018 LEAVE CREDITS'!B3:C3),"",'2018 LEAVE CREDITS'!B3:C3)</f>
        <v/>
      </c>
      <c r="C3" s="50"/>
      <c r="D3" s="22" t="s">
        <v>13</v>
      </c>
      <c r="F3" s="57" t="str">
        <f>IF(ISBLANK('2018 LEAVE CREDITS'!F3:G3),"---------",'2018 LEAVE CREDITS'!F3:G3)</f>
        <v>---------</v>
      </c>
      <c r="G3" s="51"/>
      <c r="H3" s="26" t="s">
        <v>11</v>
      </c>
      <c r="I3" s="26"/>
      <c r="J3" s="58"/>
      <c r="K3" s="59"/>
    </row>
    <row r="4" spans="1:11" ht="14.45" customHeight="1" x14ac:dyDescent="0.25">
      <c r="A4" s="18" t="s">
        <v>16</v>
      </c>
      <c r="B4" s="50" t="str">
        <f>IF(ISBLANK('2018 LEAVE CREDITS'!B4:C4),"---------",'2018 LEAVE CREDITS'!B4:C4)</f>
        <v>CASUAL</v>
      </c>
      <c r="C4" s="50"/>
      <c r="D4" s="22" t="s">
        <v>12</v>
      </c>
      <c r="F4" s="51" t="str">
        <f>IF(ISBLANK('2018 LEAVE CREDITS'!F4:G4),"",'2018 LEAVE CREDITS'!F4:G4)</f>
        <v/>
      </c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143.595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126.667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43160</v>
      </c>
      <c r="B11" s="20" t="s">
        <v>52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12</v>
      </c>
      <c r="I11" s="9"/>
      <c r="J11" s="11"/>
      <c r="K11" s="20" t="s">
        <v>53</v>
      </c>
    </row>
    <row r="12" spans="1:11" x14ac:dyDescent="0.25">
      <c r="A12" s="48" t="s">
        <v>43</v>
      </c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25">
      <c r="A13" s="40">
        <v>43647</v>
      </c>
      <c r="B13" s="20" t="s">
        <v>54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>
        <v>4</v>
      </c>
      <c r="I13" s="9"/>
      <c r="J13" s="11"/>
      <c r="K13" s="20"/>
    </row>
    <row r="14" spans="1:11" x14ac:dyDescent="0.25">
      <c r="A14" s="48" t="s">
        <v>44</v>
      </c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>
        <v>43983</v>
      </c>
      <c r="B15" s="20" t="s">
        <v>55</v>
      </c>
      <c r="C15" s="13"/>
      <c r="D15" s="39"/>
      <c r="E15" s="9"/>
      <c r="F15" s="20"/>
      <c r="G15" s="13" t="str">
        <f>IF(ISBLANK(Table1[[#This Row],[EARNED]]),"",Table1[[#This Row],[EARNED]])</f>
        <v/>
      </c>
      <c r="H15" s="39">
        <v>1</v>
      </c>
      <c r="I15" s="9"/>
      <c r="J15" s="11"/>
      <c r="K15" s="49">
        <v>43990</v>
      </c>
    </row>
    <row r="16" spans="1:11" x14ac:dyDescent="0.25">
      <c r="A16" s="41"/>
      <c r="B16" s="15"/>
      <c r="C16" s="42"/>
      <c r="D16" s="43"/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/>
    </row>
    <row r="17" spans="1:11" x14ac:dyDescent="0.25">
      <c r="A17" s="40"/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/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/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20" zoomScaleNormal="120" workbookViewId="0">
      <selection activeCell="A5" sqref="A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>
        <v>143.595</v>
      </c>
      <c r="B3" s="11">
        <v>143.667</v>
      </c>
      <c r="D3"/>
      <c r="E3"/>
      <c r="F3"/>
      <c r="G3" s="47">
        <f>SUMIFS(F7:F14,E7:E14,E3)+SUMIFS(D7:D66,C7:C66,F3)+D3</f>
        <v>0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2023-02-03T02:26:46Z</dcterms:modified>
</cp:coreProperties>
</file>