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5" l="1"/>
  <c r="E9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5" i="1"/>
  <c r="G27" i="1"/>
  <c r="G21" i="1"/>
  <c r="G14" i="1"/>
  <c r="G3" i="3"/>
  <c r="G13" i="1"/>
  <c r="G15" i="1"/>
  <c r="G16" i="1"/>
  <c r="G17" i="1"/>
  <c r="G18" i="1"/>
  <c r="G19" i="1"/>
  <c r="G20" i="1"/>
  <c r="G22" i="1"/>
  <c r="G23" i="1"/>
  <c r="G24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<sst xmlns="http://schemas.openxmlformats.org/spreadsheetml/2006/main" count="142" uniqueCount="84">
  <si>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</si>
  <si>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</si>
  <si>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</si>
  <si>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</si>
  <si>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</si>
  <si>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</si>
  <si>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</si>
  <si>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</si>
  <si>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</si>
  <si>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</si>
  <si>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</si>
  <si>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</si>
  <si>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</si>
  <si>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</si>
  <si>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</si>
  <si>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</si>
  <si>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</si>
  <si>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</si>
  <si>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</si>
  <si>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</si>
  <si>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</si>
  <si>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</si>
  <si>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</si>
  <si>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</si>
  <si>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</si>
  <si>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</si>
  <si>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</si>
  <si>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</si>
  <si>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</si>
  <si>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</si>
  <si>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</si>
  <si>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</si>
  <si>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</si>
  <si>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</si>
  <si>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</si>
  <si>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</si>
  <si>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</si>
  <si>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</si>
  <si>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</si>
  <si>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</si>
  <si>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</si>
  <si>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</si>
  <si>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MAULLON, JAENA</t>
  </si>
  <si>
    <t>CASUAL</t>
  </si>
  <si>
    <t>SP/VMO</t>
  </si>
  <si>
    <t>2018</t>
  </si>
  <si>
    <t>1 - Married (and not separated)</t>
  </si>
  <si>
    <t>SL(2-0-0)</t>
  </si>
  <si>
    <t>2/8,9/2018</t>
  </si>
  <si>
    <t>VL(1-0-0)</t>
  </si>
  <si>
    <t>8/9,10/2018</t>
  </si>
  <si>
    <t>SP(1-0-0)</t>
  </si>
  <si>
    <t>VL(3-0-0)</t>
  </si>
  <si>
    <t>9/5,7,17/2018</t>
  </si>
  <si>
    <t>12/17,18,19/2018</t>
  </si>
  <si>
    <t>SL(1-0-0)</t>
  </si>
  <si>
    <t>2019</t>
  </si>
  <si>
    <t>10/3,4/2019</t>
  </si>
  <si>
    <t>FL(5-0-0)</t>
  </si>
  <si>
    <t>2020</t>
  </si>
  <si>
    <t>CALAMITY LEAVE</t>
  </si>
  <si>
    <t>SUSPENDED 14 -20</t>
  </si>
  <si>
    <t>2/12,13,14/2020</t>
  </si>
  <si>
    <t>1/15,16,17,20,21/2020</t>
  </si>
  <si>
    <t>9/23,24,25/2020</t>
  </si>
  <si>
    <t>2021</t>
  </si>
  <si>
    <t>2022</t>
  </si>
  <si>
    <t>3/16-18/2022</t>
  </si>
  <si>
    <t>SL(10-0-0)</t>
  </si>
  <si>
    <t>7/11-22/2022</t>
  </si>
  <si>
    <t>9/21,22,23/2022</t>
  </si>
  <si>
    <t>VL(2-0-0)</t>
  </si>
  <si>
    <t>10/4,5/2022</t>
  </si>
  <si>
    <t>11/18,27,29/2022</t>
  </si>
  <si>
    <t>10/18,20,25/2022</t>
  </si>
  <si>
    <t>12/6,9,12,13,14</t>
  </si>
  <si>
    <t>2023</t>
  </si>
  <si>
    <t>VL(5-0-0)</t>
  </si>
  <si>
    <t>1/6,11,13,18,25</t>
  </si>
  <si>
    <t>2/9,17,28</t>
  </si>
  <si>
    <t>VL(4-0-0)</t>
  </si>
  <si>
    <t>2/21,22,23,24</t>
  </si>
  <si>
    <t>1/18,19,20/2023</t>
  </si>
  <si>
    <t>3/8,9/2023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</si>
</sst>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72" activePane="bottomLeft"/>
      <selection activeCell="I10" sqref="I10"/>
      <selection pane="bottomLeft" activeCell="F72" sqref="F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 t="s">
        <v>46</v>
      </c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42552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37.459000000000003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64.959000000000003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52</v>
      </c>
      <c r="C19" s="13">
        <v>1.25</v>
      </c>
      <c r="D19" s="39">
        <v>3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 t="s">
        <v>53</v>
      </c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54</v>
      </c>
    </row>
    <row r="23" spans="1:11" x14ac:dyDescent="0.25">
      <c r="A23" s="48" t="s">
        <v>56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59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52</v>
      </c>
      <c r="C38" s="13">
        <v>1.25</v>
      </c>
      <c r="D38" s="39">
        <v>3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 t="s">
        <v>62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44025</v>
      </c>
      <c r="B43" s="20"/>
      <c r="C43" s="13">
        <v>0.54200000000000004</v>
      </c>
      <c r="D43" s="39"/>
      <c r="E43" s="9"/>
      <c r="F43" s="20"/>
      <c r="G43" s="13">
        <f>IF(ISBLANK(Table13[[#This Row],[EARNED]]),"",Table13[[#This Row],[EARNED]])</f>
        <v>0.54200000000000004</v>
      </c>
      <c r="H43" s="39"/>
      <c r="I43" s="9"/>
      <c r="J43" s="11"/>
      <c r="K43" s="20"/>
    </row>
    <row r="44" spans="1:11" x14ac:dyDescent="0.25">
      <c r="A44" s="40">
        <v>44763</v>
      </c>
      <c r="B44" s="20"/>
      <c r="C44" s="13">
        <v>0.41699999999999998</v>
      </c>
      <c r="D44" s="39"/>
      <c r="E44" s="9"/>
      <c r="F44" s="20"/>
      <c r="G44" s="13">
        <f>IF(ISBLANK(Table13[[#This Row],[EARNED]]),"",Table13[[#This Row],[EARNED]])</f>
        <v>0.41699999999999998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44075</v>
      </c>
      <c r="B46" s="20" t="s">
        <v>52</v>
      </c>
      <c r="C46" s="13">
        <v>1.25</v>
      </c>
      <c r="D46" s="39">
        <v>3</v>
      </c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 t="s">
        <v>64</v>
      </c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8" t="s">
        <v>65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58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66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52</v>
      </c>
      <c r="C66" s="13">
        <v>1.25</v>
      </c>
      <c r="D66" s="39">
        <v>3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67</v>
      </c>
    </row>
    <row r="67" spans="1:11" x14ac:dyDescent="0.25">
      <c r="A67" s="40">
        <v>44652</v>
      </c>
      <c r="B67" s="20" t="s">
        <v>68</v>
      </c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>
        <v>10</v>
      </c>
      <c r="I67" s="9"/>
      <c r="J67" s="11"/>
      <c r="K67" s="20" t="s">
        <v>69</v>
      </c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 t="s">
        <v>52</v>
      </c>
      <c r="C71" s="13">
        <v>1.25</v>
      </c>
      <c r="D71" s="39">
        <v>3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70</v>
      </c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 t="s">
        <v>71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72</v>
      </c>
    </row>
    <row r="74" spans="1:11" x14ac:dyDescent="0.25">
      <c r="A74" s="40"/>
      <c r="B74" s="20" t="s">
        <v>52</v>
      </c>
      <c r="C74" s="13"/>
      <c r="D74" s="39">
        <v>3</v>
      </c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 t="s">
        <v>74</v>
      </c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 t="s">
        <v>58</v>
      </c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 t="s">
        <v>75</v>
      </c>
    </row>
    <row r="77" spans="1:11" x14ac:dyDescent="0.25">
      <c r="A77" s="40"/>
      <c r="B77" s="20" t="s">
        <v>55</v>
      </c>
      <c r="C77" s="13"/>
      <c r="D77" s="39"/>
      <c r="E77" s="9"/>
      <c r="F77" s="20"/>
      <c r="G77" s="13" t="str">
        <f>IF(ISBLANK(Table13[[#This Row],[EARNED]]),"",Table13[[#This Row],[EARNED]])</f>
        <v/>
      </c>
      <c r="H77" s="39">
        <v>1</v>
      </c>
      <c r="I77" s="9"/>
      <c r="J77" s="11"/>
      <c r="K77" s="49">
        <v>44923</v>
      </c>
    </row>
    <row r="78" spans="1:11" x14ac:dyDescent="0.25">
      <c r="A78" s="48" t="s">
        <v>76</v>
      </c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 t="s">
        <v>77</v>
      </c>
      <c r="C79" s="13">
        <v>1.25</v>
      </c>
      <c r="D79" s="39">
        <v>5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 t="s">
        <v>78</v>
      </c>
    </row>
    <row r="80" spans="1:11" x14ac:dyDescent="0.25">
      <c r="A80" s="40"/>
      <c r="B80" s="20" t="s">
        <v>52</v>
      </c>
      <c r="C80" s="13"/>
      <c r="D80" s="39">
        <v>3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 t="s">
        <v>82</v>
      </c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/>
      <c r="H81" s="39"/>
      <c r="I81" s="9"/>
      <c r="J81" s="11"/>
      <c r="K81" s="49"/>
    </row>
    <row r="82" spans="1:11" x14ac:dyDescent="0.25">
      <c r="A82" s="40">
        <v>44986</v>
      </c>
      <c r="B82" s="20"/>
      <c r="C82" s="13">
        <v>1.25</v>
      </c>
      <c r="D82" s="39"/>
      <c r="E82" s="9"/>
      <c r="F82" s="20"/>
      <c r="G82" s="13"/>
      <c r="H82" s="39"/>
      <c r="I82" s="9"/>
      <c r="J82" s="11"/>
      <c r="K82" s="20"/>
    </row>
    <row r="83" spans="1:11" x14ac:dyDescent="0.25">
      <c r="A83" s="40">
        <v>45017</v>
      </c>
      <c r="B83" s="20"/>
      <c r="C83" s="13"/>
      <c r="D83" s="39"/>
      <c r="E83" s="9"/>
      <c r="F83" s="20"/>
      <c r="G83" s="13"/>
      <c r="H83" s="39"/>
      <c r="I83" s="9"/>
      <c r="J83" s="11"/>
      <c r="K83" s="20"/>
    </row>
    <row r="84" spans="1:11" x14ac:dyDescent="0.25">
      <c r="A84" s="40">
        <v>45047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45078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45108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45139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45170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45200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45231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45261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45292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45323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45352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45383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45413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45444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45474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45505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45536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45566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45597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45627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45658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45689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45717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45748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45778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45809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45839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45870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>
        <v>45901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>
        <v>45931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45962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45992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46023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46054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46082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46113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46143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>
        <v>46174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>
        <v>46204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>
        <v>46235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>
        <v>46266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>
        <v>46296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IF(ISBLANK(Table13[[#This Row],[EARNED]]),"",Table13[[#This Row],[EARNED]])</f>
        <v/>
      </c>
      <c r="H133" s="43"/>
      <c r="I133" s="9"/>
      <c r="J133" s="12"/>
      <c r="K13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9"/>
  <sheetViews>
    <sheetView zoomScaleNormal="100" workbookViewId="0">
      <pane ySplit="3690" topLeftCell="A13" activePane="bottomLeft"/>
      <selection activeCell="K86" sqref="K86"/>
      <selection pane="bottomLeft" activeCell="A31" sqref="A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 t="s">
        <v>46</v>
      </c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42552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6.3410000000000011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48</v>
      </c>
    </row>
    <row r="12" spans="1:11" x14ac:dyDescent="0.25">
      <c r="A12" s="40">
        <v>43160</v>
      </c>
      <c r="B12" s="20" t="s">
        <v>49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25">
      <c r="A13" s="40">
        <v>43313</v>
      </c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50</v>
      </c>
    </row>
    <row r="14" spans="1:11" x14ac:dyDescent="0.25">
      <c r="A14" s="40"/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43340</v>
      </c>
    </row>
    <row r="15" spans="1:11" x14ac:dyDescent="0.25">
      <c r="A15" s="40">
        <v>43435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43454</v>
      </c>
    </row>
    <row r="16" spans="1:11" x14ac:dyDescent="0.25">
      <c r="A16" s="48" t="s">
        <v>56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43678</v>
      </c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20"/>
    </row>
    <row r="18" spans="1:11" x14ac:dyDescent="0.25">
      <c r="A18" s="40">
        <v>43739</v>
      </c>
      <c r="B18" s="20" t="s">
        <v>47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57</v>
      </c>
    </row>
    <row r="19" spans="1:11" x14ac:dyDescent="0.25">
      <c r="A19" s="48" t="s">
        <v>59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43831</v>
      </c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63</v>
      </c>
    </row>
    <row r="21" spans="1:11" x14ac:dyDescent="0.25">
      <c r="A21" s="40">
        <v>43862</v>
      </c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44044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44071</v>
      </c>
    </row>
    <row r="23" spans="1:11" x14ac:dyDescent="0.25">
      <c r="A23" s="48" t="s">
        <v>66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44835</v>
      </c>
      <c r="B24" s="20" t="s">
        <v>52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73</v>
      </c>
    </row>
    <row r="25" spans="1:11" x14ac:dyDescent="0.25">
      <c r="A25" s="40">
        <v>44896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44923</v>
      </c>
    </row>
    <row r="26" spans="1:11" x14ac:dyDescent="0.25">
      <c r="A26" s="48" t="s">
        <v>76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44927</v>
      </c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44588</v>
      </c>
    </row>
    <row r="28" spans="1:11" x14ac:dyDescent="0.25">
      <c r="A28" s="40">
        <v>44958</v>
      </c>
      <c r="B28" s="20" t="s">
        <v>52</v>
      </c>
      <c r="C28" s="13"/>
      <c r="D28" s="39">
        <v>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79</v>
      </c>
    </row>
    <row r="29" spans="1:11" x14ac:dyDescent="0.25">
      <c r="A29" s="40"/>
      <c r="B29" s="20" t="s">
        <v>80</v>
      </c>
      <c r="C29" s="13"/>
      <c r="D29" s="39">
        <v>4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81</v>
      </c>
    </row>
    <row r="30" spans="1:11" x14ac:dyDescent="0.25">
      <c r="A30" s="40">
        <v>44986</v>
      </c>
      <c r="B30" s="20" t="s">
        <v>47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83</v>
      </c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1"/>
      <c r="B79" s="15"/>
      <c r="C79" s="42"/>
      <c r="D79" s="43"/>
      <c r="E79" s="9"/>
      <c r="F79" s="15"/>
      <c r="G79" s="42" t="str">
        <f>IF(ISBLANK(Table1[[#This Row],[EARNED]]),"",Table1[[#This Row],[EARNED]])</f>
        <v/>
      </c>
      <c r="H79" s="43"/>
      <c r="I79" s="9"/>
      <c r="J79" s="12"/>
      <c r="K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17.341000000000001</v>
      </c>
      <c r="B3" s="11">
        <v>15.25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2023-04-17T01:03:03Z</dcterms:modified>
</cp:coreProperties>
</file>