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1" i="1" l="1"/>
  <c r="G179" i="1"/>
  <c r="G180" i="1"/>
  <c r="G176" i="1"/>
  <c r="G175" i="1"/>
  <c r="G174" i="1"/>
  <c r="G172" i="1"/>
  <c r="G170" i="1"/>
  <c r="G166" i="1"/>
  <c r="G167" i="1"/>
  <c r="G168" i="1"/>
  <c r="G163" i="1"/>
  <c r="G161" i="1"/>
  <c r="G157" i="1"/>
  <c r="G155" i="1"/>
  <c r="G153" i="1"/>
  <c r="G152" i="1"/>
  <c r="G147" i="1"/>
  <c r="G149" i="1"/>
  <c r="G146" i="1"/>
  <c r="G144" i="1"/>
  <c r="G142" i="1"/>
  <c r="G140" i="1"/>
  <c r="G141" i="1"/>
  <c r="G137" i="1"/>
  <c r="G136" i="1"/>
  <c r="G134" i="1"/>
  <c r="G131" i="1"/>
  <c r="G132" i="1"/>
  <c r="G124" i="1"/>
  <c r="G121" i="1"/>
  <c r="G119" i="1"/>
  <c r="G116" i="1"/>
  <c r="G114" i="1"/>
  <c r="G113" i="1"/>
  <c r="G110" i="1"/>
  <c r="G106" i="1"/>
  <c r="G104" i="1"/>
  <c r="G99" i="1"/>
  <c r="G94" i="1"/>
  <c r="G95" i="1"/>
  <c r="G89" i="1" l="1"/>
  <c r="G83" i="1"/>
  <c r="G85" i="1"/>
  <c r="G77" i="1"/>
  <c r="G78" i="1"/>
  <c r="G79" i="1"/>
  <c r="G80" i="1"/>
  <c r="G74" i="1"/>
  <c r="G70" i="1"/>
  <c r="G69" i="1"/>
  <c r="G65" i="1" l="1"/>
  <c r="G62" i="1"/>
  <c r="G61" i="1"/>
  <c r="G63" i="1"/>
  <c r="G59" i="1"/>
  <c r="G57" i="1"/>
  <c r="G330" i="1" l="1"/>
  <c r="G317" i="1"/>
  <c r="G304" i="1"/>
  <c r="G291" i="1"/>
  <c r="G278" i="1"/>
  <c r="G265" i="1"/>
  <c r="G252" i="1"/>
  <c r="G239" i="1"/>
  <c r="G226" i="1"/>
  <c r="G213" i="1"/>
  <c r="G200" i="1"/>
  <c r="G187" i="1"/>
  <c r="G164" i="1"/>
  <c r="G138" i="1"/>
  <c r="G117" i="1"/>
  <c r="G97" i="1"/>
  <c r="G75" i="1"/>
  <c r="G52" i="1"/>
  <c r="G53" i="1"/>
  <c r="G50" i="1"/>
  <c r="G47" i="1"/>
  <c r="G44" i="1"/>
  <c r="G43" i="1"/>
  <c r="G41" i="1"/>
  <c r="G39" i="1"/>
  <c r="G40" i="1"/>
  <c r="G38" i="1" l="1"/>
  <c r="G36" i="1"/>
  <c r="G33" i="1"/>
  <c r="G34" i="1"/>
  <c r="G30" i="1"/>
  <c r="G28" i="1"/>
  <c r="G25" i="1"/>
  <c r="G26" i="1"/>
  <c r="G23" i="1"/>
  <c r="G20" i="1"/>
  <c r="G19" i="1"/>
  <c r="G24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8" i="1"/>
  <c r="G319" i="1"/>
  <c r="G320" i="1"/>
  <c r="G321" i="1"/>
  <c r="G322" i="1"/>
  <c r="G323" i="1"/>
  <c r="A13" i="1"/>
  <c r="A14" i="1" s="1"/>
  <c r="A15" i="1" s="1"/>
  <c r="A16" i="1" s="1"/>
  <c r="A17" i="1" s="1"/>
  <c r="A18" i="1" s="1"/>
  <c r="A21" i="1" s="1"/>
  <c r="A22" i="1" s="1"/>
  <c r="A27" i="1" s="1"/>
  <c r="A29" i="1" s="1"/>
  <c r="A31" i="1" s="1"/>
  <c r="A32" i="1" s="1"/>
  <c r="A35" i="1" s="1"/>
  <c r="A37" i="1" s="1"/>
  <c r="A42" i="1" s="1"/>
  <c r="A45" i="1" s="1"/>
  <c r="A46" i="1" s="1"/>
  <c r="A48" i="1" s="1"/>
  <c r="A49" i="1" s="1"/>
  <c r="A51" i="1" s="1"/>
  <c r="A54" i="1" s="1"/>
  <c r="A55" i="1" s="1"/>
  <c r="A56" i="1" s="1"/>
  <c r="A58" i="1" s="1"/>
  <c r="A60" i="1" s="1"/>
  <c r="A64" i="1" s="1"/>
  <c r="A66" i="1" s="1"/>
  <c r="A67" i="1" s="1"/>
  <c r="A68" i="1" s="1"/>
  <c r="A71" i="1" s="1"/>
  <c r="A72" i="1" s="1"/>
  <c r="A73" i="1" s="1"/>
  <c r="A76" i="1" s="1"/>
  <c r="A81" i="1" s="1"/>
  <c r="A82" i="1" s="1"/>
  <c r="A84" i="1" s="1"/>
  <c r="A86" i="1" s="1"/>
  <c r="A87" i="1" s="1"/>
  <c r="A88" i="1" s="1"/>
  <c r="A90" i="1" s="1"/>
  <c r="A91" i="1" s="1"/>
  <c r="A92" i="1" s="1"/>
  <c r="A93" i="1" s="1"/>
  <c r="A96" i="1" s="1"/>
  <c r="A98" i="1" s="1"/>
  <c r="A100" i="1" s="1"/>
  <c r="A101" i="1" s="1"/>
  <c r="A102" i="1" s="1"/>
  <c r="A103" i="1" s="1"/>
  <c r="A105" i="1" s="1"/>
  <c r="A107" i="1" s="1"/>
  <c r="A108" i="1" s="1"/>
  <c r="A109" i="1" s="1"/>
  <c r="A111" i="1" s="1"/>
  <c r="A112" i="1" s="1"/>
  <c r="A115" i="1" s="1"/>
  <c r="A118" i="1" s="1"/>
  <c r="A120" i="1" s="1"/>
  <c r="A122" i="1" s="1"/>
  <c r="A123" i="1" s="1"/>
  <c r="A125" i="1" s="1"/>
  <c r="A126" i="1" s="1"/>
  <c r="A127" i="1" s="1"/>
  <c r="A128" i="1" s="1"/>
  <c r="A129" i="1" s="1"/>
  <c r="A130" i="1" s="1"/>
  <c r="A133" i="1" s="1"/>
  <c r="A135" i="1" s="1"/>
  <c r="A139" i="1" s="1"/>
  <c r="A143" i="1" s="1"/>
  <c r="A145" i="1" s="1"/>
  <c r="A148" i="1" s="1"/>
  <c r="A150" i="1" s="1"/>
  <c r="A151" i="1" s="1"/>
  <c r="A154" i="1" s="1"/>
  <c r="A156" i="1" s="1"/>
  <c r="A158" i="1" s="1"/>
  <c r="A159" i="1" s="1"/>
  <c r="A160" i="1" s="1"/>
  <c r="A162" i="1" s="1"/>
  <c r="A165" i="1" s="1"/>
  <c r="A169" i="1" s="1"/>
  <c r="A171" i="1" s="1"/>
  <c r="A173" i="1" s="1"/>
  <c r="A177" i="1" s="1"/>
  <c r="A178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G10" i="1"/>
  <c r="G11" i="1"/>
  <c r="G12" i="1"/>
  <c r="G13" i="1"/>
  <c r="G14" i="1"/>
  <c r="G15" i="1"/>
  <c r="G16" i="1"/>
  <c r="G17" i="1"/>
  <c r="G18" i="1"/>
  <c r="G21" i="1"/>
  <c r="G22" i="1"/>
  <c r="G27" i="1"/>
  <c r="G29" i="1"/>
  <c r="G31" i="1"/>
  <c r="G32" i="1"/>
  <c r="G35" i="1"/>
  <c r="G37" i="1"/>
  <c r="G42" i="1"/>
  <c r="G45" i="1"/>
  <c r="G46" i="1"/>
  <c r="G48" i="1"/>
  <c r="G49" i="1"/>
  <c r="G51" i="1"/>
  <c r="G54" i="1"/>
  <c r="G55" i="1"/>
  <c r="G56" i="1"/>
  <c r="G58" i="1"/>
  <c r="G60" i="1"/>
  <c r="G64" i="1"/>
  <c r="G66" i="1"/>
  <c r="G67" i="1"/>
  <c r="G68" i="1"/>
  <c r="G71" i="1"/>
  <c r="G72" i="1"/>
  <c r="G73" i="1"/>
  <c r="G76" i="1"/>
  <c r="G81" i="1"/>
  <c r="G82" i="1"/>
  <c r="G84" i="1"/>
  <c r="G86" i="1"/>
  <c r="G87" i="1"/>
  <c r="G88" i="1"/>
  <c r="G90" i="1"/>
  <c r="G91" i="1"/>
  <c r="G92" i="1"/>
  <c r="G93" i="1"/>
  <c r="G96" i="1"/>
  <c r="G98" i="1"/>
  <c r="G100" i="1"/>
  <c r="G101" i="1"/>
  <c r="G102" i="1"/>
  <c r="G103" i="1"/>
  <c r="G105" i="1"/>
  <c r="G107" i="1"/>
  <c r="G108" i="1"/>
  <c r="G109" i="1"/>
  <c r="G111" i="1"/>
  <c r="G112" i="1"/>
  <c r="G115" i="1"/>
  <c r="G118" i="1"/>
  <c r="G120" i="1"/>
  <c r="G122" i="1"/>
  <c r="G123" i="1"/>
  <c r="G125" i="1"/>
  <c r="G126" i="1"/>
  <c r="G127" i="1"/>
  <c r="G128" i="1"/>
  <c r="G129" i="1"/>
  <c r="G130" i="1"/>
  <c r="G133" i="1"/>
  <c r="G135" i="1"/>
  <c r="G139" i="1"/>
  <c r="G143" i="1"/>
  <c r="G145" i="1"/>
  <c r="G148" i="1"/>
  <c r="G150" i="1"/>
  <c r="G151" i="1"/>
  <c r="G154" i="1"/>
  <c r="G156" i="1"/>
  <c r="G158" i="1"/>
  <c r="G159" i="1"/>
  <c r="G160" i="1"/>
  <c r="G162" i="1"/>
  <c r="G165" i="1"/>
  <c r="G169" i="1"/>
  <c r="G171" i="1"/>
  <c r="G173" i="1"/>
  <c r="G177" i="1"/>
  <c r="G178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411" i="1"/>
  <c r="G416" i="1"/>
  <c r="G3" i="3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7" i="1"/>
  <c r="G409" i="1"/>
  <c r="G410" i="1"/>
  <c r="G412" i="1"/>
  <c r="G413" i="1"/>
  <c r="G414" i="1"/>
  <c r="G415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343" i="1"/>
  <c r="G344" i="1"/>
  <c r="G345" i="1"/>
  <c r="G346" i="1"/>
  <c r="G347" i="1"/>
  <c r="G348" i="1"/>
  <c r="G349" i="1"/>
  <c r="J4" i="3"/>
  <c r="E9" i="1"/>
  <c r="G9" i="1"/>
  <c r="A292" i="1" l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K3" i="3"/>
  <c r="L3" i="3" s="1"/>
  <c r="I9" i="1"/>
  <c r="A7" i="3" s="1"/>
</calcChain>
</file>

<file path=xl/sharedStrings.xml><?xml version="1.0" encoding="utf-8"?>
<sst xmlns="http://schemas.openxmlformats.org/spreadsheetml/2006/main" count="311" uniqueCount="188">
  <si>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</si>
  <si>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</si>
  <si>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</si>
  <si>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</si>
  <si>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</si>
  <si>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</si>
  <si>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</si>
  <si>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</si>
  <si>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</si>
  <si>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</si>
  <si>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</si>
  <si>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</si>
  <si>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</si>
  <si>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</si>
  <si>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</si>
  <si>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</si>
  <si>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</si>
  <si>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</si>
  <si>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</si>
  <si>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</si>
  <si>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</si>
  <si>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</si>
  <si>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</si>
  <si>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</si>
  <si>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</si>
  <si>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</si>
  <si>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</si>
  <si>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</si>
  <si>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</si>
  <si>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</si>
  <si>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</si>
  <si>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</si>
  <si>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</si>
  <si>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</si>
  <si>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</si>
  <si>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</si>
  <si>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</si>
  <si>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</si>
  <si>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</si>
  <si>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</si>
  <si>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</si>
  <si>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</si>
  <si>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ARRIES</t>
  </si>
  <si>
    <t>PERMANENT</t>
  </si>
  <si>
    <t>2018</t>
  </si>
  <si>
    <t>SP(1-0-0)</t>
  </si>
  <si>
    <t>VL(5-0-0)</t>
  </si>
  <si>
    <t>UT(0-0-8)</t>
  </si>
  <si>
    <t>SL(1-0-0)</t>
  </si>
  <si>
    <t>12/17,20,14,28/2018</t>
  </si>
  <si>
    <t>2019</t>
  </si>
  <si>
    <t>SL(2-0-0)</t>
  </si>
  <si>
    <t>5/15,17/2019</t>
  </si>
  <si>
    <t>12/19,20,23,26,27/2019</t>
  </si>
  <si>
    <t>2020</t>
  </si>
  <si>
    <t>CL(5-0-0)</t>
  </si>
  <si>
    <t>1/30,31,2/7,10,14/2020</t>
  </si>
  <si>
    <t>12/21-23,28,29/2020</t>
  </si>
  <si>
    <t>2021</t>
  </si>
  <si>
    <t>SP(2-0-0)</t>
  </si>
  <si>
    <t>12/21,23/2021</t>
  </si>
  <si>
    <t>2022</t>
  </si>
  <si>
    <t>5/16,17/2022</t>
  </si>
  <si>
    <t>6/17,20/2022</t>
  </si>
  <si>
    <t>2023</t>
  </si>
  <si>
    <t>12/23,26,27,28,29</t>
  </si>
  <si>
    <t>VL(1-0-0)</t>
  </si>
  <si>
    <t>1998</t>
  </si>
  <si>
    <t>UT(0-0-27</t>
  </si>
  <si>
    <t>TOTAL LEAVE BALANCE</t>
  </si>
  <si>
    <t>UT0-0-40)</t>
  </si>
  <si>
    <t>1999</t>
  </si>
  <si>
    <t>10/27,28/1998</t>
  </si>
  <si>
    <t>UT(0-1-32)</t>
  </si>
  <si>
    <t>VL(2-0-0)</t>
  </si>
  <si>
    <t>12/28,29/1998</t>
  </si>
  <si>
    <t>SP(3-0-0)</t>
  </si>
  <si>
    <t>12/21,23,24 FUNERAL</t>
  </si>
  <si>
    <t>UT(0-0-11)</t>
  </si>
  <si>
    <t>BDAY 2/1/99</t>
  </si>
  <si>
    <t>UT(0-0-2)</t>
  </si>
  <si>
    <t>GRAD 4/8/99</t>
  </si>
  <si>
    <t>ENROLLMENT 5/17/99</t>
  </si>
  <si>
    <t>UT(0-4-47)</t>
  </si>
  <si>
    <t>UT(0-0-13)</t>
  </si>
  <si>
    <t>6/24,25/1999</t>
  </si>
  <si>
    <t>UT(0-0-25)</t>
  </si>
  <si>
    <t>UT(0-0-16)</t>
  </si>
  <si>
    <t>UT(0-0-15)</t>
  </si>
  <si>
    <t>VL(3-0-0)</t>
  </si>
  <si>
    <t>12/27-29/1999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</si>
  <si>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</si>
  <si>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</si>
  <si>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</si>
  <si>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</si>
  <si>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</si>
  <si>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</si>
  <si>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</si>
  <si>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</si>
  <si>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</si>
  <si>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</si>
  <si>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</si>
  <si>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</si>
  <si>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</si>
  <si>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</si>
  <si>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</si>
  <si>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</si>
  <si>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</si>
  <si>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</si>
  <si>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UT(1-0-0)</t>
  </si>
  <si>
    <t>BDAY 2/1/2000</t>
  </si>
  <si>
    <t>PL(7-0-0)</t>
  </si>
  <si>
    <t>4/10-18/2000</t>
  </si>
  <si>
    <t>UT(0-0-37)</t>
  </si>
  <si>
    <t>5/10,11/2000</t>
  </si>
  <si>
    <t>5/15,16/2000</t>
  </si>
  <si>
    <t>ENROLLMENT 5/17/2000</t>
  </si>
  <si>
    <t>ANNIV 8/30/2000</t>
  </si>
  <si>
    <t>UT(0-0-3)</t>
  </si>
  <si>
    <t>SL(3-0-0)</t>
  </si>
  <si>
    <t>9/8,11/2000</t>
  </si>
  <si>
    <t>9/18-20/2000</t>
  </si>
  <si>
    <t>UT(0-0-20)</t>
  </si>
  <si>
    <t>UT(0-0-30)</t>
  </si>
  <si>
    <t>UT(0-1-18)</t>
  </si>
  <si>
    <t>VL(4-0-0)</t>
  </si>
  <si>
    <t>12/26-29/2000</t>
  </si>
  <si>
    <t>BDAY 2/1/2001</t>
  </si>
  <si>
    <t>DOMESTIC 2/2/2001</t>
  </si>
  <si>
    <t>2/19,20/2001</t>
  </si>
  <si>
    <t>GRAD 3/23/2001</t>
  </si>
  <si>
    <t>6/7,8,11/2001</t>
  </si>
  <si>
    <t>9/6,7/2001</t>
  </si>
  <si>
    <t>UT(0-5-5)</t>
  </si>
  <si>
    <t>12/4,5/2001</t>
  </si>
  <si>
    <t>12/18,20/2001</t>
  </si>
  <si>
    <t>UT(0-1-7)</t>
  </si>
  <si>
    <t>UT(1-2-48)</t>
  </si>
  <si>
    <t>3/20,21/2002</t>
  </si>
  <si>
    <t>PARENTAL 1/10/2002</t>
  </si>
  <si>
    <t>BDAY 2/1/2002</t>
  </si>
  <si>
    <t>UT(1-3-10)</t>
  </si>
  <si>
    <t>5/14,16/2002</t>
  </si>
  <si>
    <t>ENROLLMENT 5/15/2002</t>
  </si>
  <si>
    <t>UT(1-0-31)</t>
  </si>
  <si>
    <t>6/17,18/2002</t>
  </si>
  <si>
    <t>UT(0-1-28)</t>
  </si>
  <si>
    <t>9/11,12/2002</t>
  </si>
  <si>
    <t>UT(2-1-2)</t>
  </si>
  <si>
    <t>UT(0-4-56)</t>
  </si>
  <si>
    <t>12/13,20/2002</t>
  </si>
  <si>
    <t>12/26,27/2002</t>
  </si>
  <si>
    <t>UT(1-0-30)</t>
  </si>
  <si>
    <t>FL(1-0-0)</t>
  </si>
  <si>
    <t>UT(0-0-39)</t>
  </si>
  <si>
    <t>UT(0-0-55)</t>
  </si>
  <si>
    <t>BDAY 1/31/2003</t>
  </si>
  <si>
    <t>UT(0-0-41)</t>
  </si>
  <si>
    <t>8/8,11/2003</t>
  </si>
  <si>
    <t>UT(0-0-19)</t>
  </si>
  <si>
    <t>10/2,3/2003</t>
  </si>
  <si>
    <t>UT(0-7-3)</t>
  </si>
  <si>
    <t>UT(0-3-53)</t>
  </si>
  <si>
    <t>FL(3-0-0)</t>
  </si>
  <si>
    <t>UT(0-4-36)</t>
  </si>
  <si>
    <t>UT(0-4-49)</t>
  </si>
  <si>
    <t>BDAY 2/2/2004</t>
  </si>
  <si>
    <t>2/19,20/2004</t>
  </si>
  <si>
    <t>UT(0-4-28)</t>
  </si>
  <si>
    <t>UT(0-4-29)</t>
  </si>
  <si>
    <t>GRAD 3/25/2004</t>
  </si>
  <si>
    <t>UT(0-3-26)</t>
  </si>
  <si>
    <t>4/12,13/2004</t>
  </si>
  <si>
    <t>UT(0-3-21)</t>
  </si>
  <si>
    <t>UT(0-1-52)</t>
  </si>
  <si>
    <t>UT(0-5-52)</t>
  </si>
  <si>
    <t>UT(0-4-45)</t>
  </si>
  <si>
    <t>UT(1-1-26)</t>
  </si>
  <si>
    <t>UT(0-4-7)</t>
  </si>
  <si>
    <t>12/23,28,29/2004</t>
  </si>
  <si>
    <t>UT(1-4-6)</t>
  </si>
  <si>
    <t>BDAY 2/1/2005</t>
  </si>
  <si>
    <t>UT(1-0-10)</t>
  </si>
  <si>
    <t>UT(1-4-1)</t>
  </si>
  <si>
    <t>GRAD 3/18/2005</t>
  </si>
  <si>
    <t>ENROLLMENT 5/16/2005</t>
  </si>
  <si>
    <t>UT(0-4-18)</t>
  </si>
  <si>
    <t>5/31-6/3/2005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</si>
</sst>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9"/>
  <sheetViews>
    <sheetView tabSelected="1" zoomScaleNormal="100" workbookViewId="0">
      <pane ySplit="3690" topLeftCell="A180" activePane="bottomLeft"/>
      <selection activeCell="B3" sqref="B3:C3"/>
      <selection pane="bottomLeft" activeCell="G189" sqref="G1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289.30500000000001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287.25</v>
      </c>
      <c r="J9" s="11"/>
      <c r="K9" s="20"/>
    </row>
    <row r="10" spans="1:11" x14ac:dyDescent="0.25">
      <c r="A10" s="47" t="s">
        <v>67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1" x14ac:dyDescent="0.25">
      <c r="A11" s="23">
        <v>35879</v>
      </c>
      <c r="B11" s="51"/>
      <c r="C11" s="13">
        <v>0.24999999999999978</v>
      </c>
      <c r="D11" s="38"/>
      <c r="E11" s="13"/>
      <c r="F11" s="20"/>
      <c r="G11" s="13">
        <f>IF(ISBLANK(Table1[[#This Row],[EARNED]]),"",Table1[[#This Row],[EARNED]])</f>
        <v>0.24999999999999978</v>
      </c>
      <c r="H11" s="38"/>
      <c r="I11" s="13"/>
      <c r="J11" s="11"/>
      <c r="K11" s="20"/>
    </row>
    <row r="12" spans="1:11" x14ac:dyDescent="0.25">
      <c r="A12" s="23">
        <v>35886</v>
      </c>
      <c r="B12" s="51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35916</v>
      </c>
      <c r="B13" s="51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29" si="0">EDATE(A13,1)</f>
        <v>35947</v>
      </c>
      <c r="B14" s="51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35977</v>
      </c>
      <c r="B15" s="51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36008</v>
      </c>
      <c r="B16" s="51" t="s">
        <v>68</v>
      </c>
      <c r="C16" s="13">
        <v>1.25</v>
      </c>
      <c r="D16" s="38">
        <v>5.6000000000000015E-2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0"/>
        <v>36039</v>
      </c>
      <c r="B17" s="51" t="s">
        <v>70</v>
      </c>
      <c r="C17" s="13">
        <v>1.25</v>
      </c>
      <c r="D17" s="38">
        <v>8.3000000000000018E-2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f t="shared" si="0"/>
        <v>36069</v>
      </c>
      <c r="B18" s="51" t="s">
        <v>48</v>
      </c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>
        <v>1</v>
      </c>
      <c r="I18" s="13"/>
      <c r="J18" s="11"/>
      <c r="K18" s="48">
        <v>36077</v>
      </c>
    </row>
    <row r="19" spans="1:11" x14ac:dyDescent="0.25">
      <c r="A19" s="23"/>
      <c r="B19" s="51" t="s">
        <v>51</v>
      </c>
      <c r="C19" s="13"/>
      <c r="D19" s="38"/>
      <c r="E19" s="13"/>
      <c r="F19" s="20"/>
      <c r="G19" s="13" t="str">
        <f>IF(ISBLANK(Table1[[#This Row],[EARNED]]),"",Table1[[#This Row],[EARNED]])</f>
        <v/>
      </c>
      <c r="H19" s="38">
        <v>2</v>
      </c>
      <c r="I19" s="13"/>
      <c r="J19" s="11"/>
      <c r="K19" s="48" t="s">
        <v>72</v>
      </c>
    </row>
    <row r="20" spans="1:11" x14ac:dyDescent="0.25">
      <c r="A20" s="23"/>
      <c r="B20" s="51" t="s">
        <v>73</v>
      </c>
      <c r="C20" s="13"/>
      <c r="D20" s="38">
        <v>0.192</v>
      </c>
      <c r="E20" s="13"/>
      <c r="F20" s="20"/>
      <c r="G20" s="13" t="str">
        <f>IF(ISBLANK(Table1[[#This Row],[EARNED]]),"",Table1[[#This Row],[EARNED]])</f>
        <v/>
      </c>
      <c r="H20" s="38"/>
      <c r="I20" s="13"/>
      <c r="J20" s="11"/>
      <c r="K20" s="48"/>
    </row>
    <row r="21" spans="1:11" x14ac:dyDescent="0.25">
      <c r="A21" s="23">
        <f>EDATE(A18,1)</f>
        <v>36100</v>
      </c>
      <c r="B21" s="51" t="s">
        <v>66</v>
      </c>
      <c r="C21" s="13">
        <v>1.25</v>
      </c>
      <c r="D21" s="38">
        <v>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48">
        <v>36116</v>
      </c>
    </row>
    <row r="22" spans="1:11" x14ac:dyDescent="0.25">
      <c r="A22" s="23">
        <f t="shared" si="0"/>
        <v>36130</v>
      </c>
      <c r="B22" s="51" t="s">
        <v>66</v>
      </c>
      <c r="C22" s="13">
        <v>1.25</v>
      </c>
      <c r="D22" s="38">
        <v>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48">
        <v>36130</v>
      </c>
    </row>
    <row r="23" spans="1:11" x14ac:dyDescent="0.25">
      <c r="A23" s="23"/>
      <c r="B23" s="51" t="s">
        <v>74</v>
      </c>
      <c r="C23" s="13"/>
      <c r="D23" s="38">
        <v>2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48" t="s">
        <v>75</v>
      </c>
    </row>
    <row r="24" spans="1:11" x14ac:dyDescent="0.25">
      <c r="A24" s="39"/>
      <c r="B24" s="51" t="s">
        <v>76</v>
      </c>
      <c r="C24" s="13"/>
      <c r="D24" s="38"/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 t="s">
        <v>77</v>
      </c>
    </row>
    <row r="25" spans="1:11" x14ac:dyDescent="0.25">
      <c r="A25" s="39"/>
      <c r="B25" s="51" t="s">
        <v>78</v>
      </c>
      <c r="C25" s="13"/>
      <c r="D25" s="38">
        <v>2.3000000000000007E-2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47" t="s">
        <v>71</v>
      </c>
      <c r="B26" s="51"/>
      <c r="C26" s="13"/>
      <c r="D26" s="38"/>
      <c r="E26" s="13"/>
      <c r="F26" s="20"/>
      <c r="G26" s="13" t="str">
        <f>IF(ISBLANK(Table1[[#This Row],[EARNED]]),"",Table1[[#This Row],[EARNED]])</f>
        <v/>
      </c>
      <c r="H26" s="38"/>
      <c r="I26" s="13"/>
      <c r="J26" s="11"/>
      <c r="K26" s="20"/>
    </row>
    <row r="27" spans="1:11" x14ac:dyDescent="0.25">
      <c r="A27" s="23">
        <f>EDATE(A22,1)</f>
        <v>36161</v>
      </c>
      <c r="B27" s="51" t="s">
        <v>48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48">
        <v>36179</v>
      </c>
    </row>
    <row r="28" spans="1:11" x14ac:dyDescent="0.25">
      <c r="A28" s="23"/>
      <c r="B28" s="51" t="s">
        <v>78</v>
      </c>
      <c r="C28" s="13"/>
      <c r="D28" s="38">
        <v>2.3000000000000007E-2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f>EDATE(A27,1)</f>
        <v>36192</v>
      </c>
      <c r="B29" s="51" t="s">
        <v>45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 t="s">
        <v>79</v>
      </c>
    </row>
    <row r="30" spans="1:11" x14ac:dyDescent="0.25">
      <c r="A30" s="23"/>
      <c r="B30" s="51" t="s">
        <v>78</v>
      </c>
      <c r="C30" s="13"/>
      <c r="D30" s="38">
        <v>2.3000000000000007E-2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f>EDATE(A29,1)</f>
        <v>36220</v>
      </c>
      <c r="B31" s="51" t="s">
        <v>48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48">
        <v>36227</v>
      </c>
    </row>
    <row r="32" spans="1:11" x14ac:dyDescent="0.25">
      <c r="A32" s="23">
        <f t="shared" si="0"/>
        <v>36251</v>
      </c>
      <c r="B32" s="51" t="s">
        <v>80</v>
      </c>
      <c r="C32" s="13">
        <v>1.25</v>
      </c>
      <c r="D32" s="38">
        <v>4.0000000000000001E-3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/>
      <c r="B33" s="51" t="s">
        <v>45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 t="s">
        <v>81</v>
      </c>
    </row>
    <row r="34" spans="1:11" x14ac:dyDescent="0.25">
      <c r="A34" s="23"/>
      <c r="B34" s="51" t="s">
        <v>45</v>
      </c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 t="s">
        <v>82</v>
      </c>
    </row>
    <row r="35" spans="1:11" x14ac:dyDescent="0.25">
      <c r="A35" s="23">
        <f>EDATE(A32,1)</f>
        <v>36281</v>
      </c>
      <c r="B35" s="51" t="s">
        <v>48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1</v>
      </c>
      <c r="I35" s="13"/>
      <c r="J35" s="11"/>
      <c r="K35" s="48">
        <v>36294</v>
      </c>
    </row>
    <row r="36" spans="1:11" x14ac:dyDescent="0.25">
      <c r="A36" s="23"/>
      <c r="B36" s="51" t="s">
        <v>83</v>
      </c>
      <c r="C36" s="13"/>
      <c r="D36" s="38">
        <v>0.59799999999999998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48"/>
    </row>
    <row r="37" spans="1:11" x14ac:dyDescent="0.25">
      <c r="A37" s="23">
        <f>EDATE(A35,1)</f>
        <v>36312</v>
      </c>
      <c r="B37" s="51" t="s">
        <v>48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48">
        <v>36313</v>
      </c>
    </row>
    <row r="38" spans="1:11" x14ac:dyDescent="0.25">
      <c r="A38" s="23"/>
      <c r="B38" s="51" t="s">
        <v>48</v>
      </c>
      <c r="C38" s="13"/>
      <c r="D38" s="38"/>
      <c r="E38" s="13"/>
      <c r="F38" s="20"/>
      <c r="G38" s="13" t="str">
        <f>IF(ISBLANK(Table1[[#This Row],[EARNED]]),"",Table1[[#This Row],[EARNED]])</f>
        <v/>
      </c>
      <c r="H38" s="38">
        <v>1</v>
      </c>
      <c r="I38" s="13"/>
      <c r="J38" s="11"/>
      <c r="K38" s="48">
        <v>36327</v>
      </c>
    </row>
    <row r="39" spans="1:11" x14ac:dyDescent="0.25">
      <c r="A39" s="23"/>
      <c r="B39" s="51" t="s">
        <v>51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2</v>
      </c>
      <c r="I39" s="13"/>
      <c r="J39" s="11"/>
      <c r="K39" s="48" t="s">
        <v>85</v>
      </c>
    </row>
    <row r="40" spans="1:11" x14ac:dyDescent="0.25">
      <c r="A40" s="23"/>
      <c r="B40" s="51" t="s">
        <v>66</v>
      </c>
      <c r="C40" s="13"/>
      <c r="D40" s="38">
        <v>1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>
        <v>36340</v>
      </c>
    </row>
    <row r="41" spans="1:11" x14ac:dyDescent="0.25">
      <c r="A41" s="23"/>
      <c r="B41" s="51" t="s">
        <v>84</v>
      </c>
      <c r="C41" s="13"/>
      <c r="D41" s="38">
        <v>2.700000000000001E-2</v>
      </c>
      <c r="E41" s="13"/>
      <c r="F41" s="20"/>
      <c r="G41" s="13" t="str">
        <f>IF(ISBLANK(Table1[[#This Row],[EARNED]]),"",Table1[[#This Row],[EARNED]])</f>
        <v/>
      </c>
      <c r="H41" s="38"/>
      <c r="I41" s="13"/>
      <c r="J41" s="11"/>
      <c r="K41" s="48"/>
    </row>
    <row r="42" spans="1:11" x14ac:dyDescent="0.25">
      <c r="A42" s="23">
        <f>EDATE(A37,1)</f>
        <v>36342</v>
      </c>
      <c r="B42" s="51" t="s">
        <v>48</v>
      </c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>
        <v>1</v>
      </c>
      <c r="I42" s="13"/>
      <c r="J42" s="11"/>
      <c r="K42" s="48">
        <v>36357</v>
      </c>
    </row>
    <row r="43" spans="1:11" x14ac:dyDescent="0.25">
      <c r="A43" s="23"/>
      <c r="B43" s="51" t="s">
        <v>48</v>
      </c>
      <c r="C43" s="13"/>
      <c r="D43" s="38"/>
      <c r="E43" s="13"/>
      <c r="F43" s="20"/>
      <c r="G43" s="13" t="str">
        <f>IF(ISBLANK(Table1[[#This Row],[EARNED]]),"",Table1[[#This Row],[EARNED]])</f>
        <v/>
      </c>
      <c r="H43" s="38">
        <v>1</v>
      </c>
      <c r="I43" s="13"/>
      <c r="J43" s="11"/>
      <c r="K43" s="48">
        <v>36367</v>
      </c>
    </row>
    <row r="44" spans="1:11" x14ac:dyDescent="0.25">
      <c r="A44" s="23"/>
      <c r="B44" s="51" t="s">
        <v>86</v>
      </c>
      <c r="C44" s="13"/>
      <c r="D44" s="38">
        <v>5.2000000000000011E-2</v>
      </c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f>EDATE(A42,1)</f>
        <v>36373</v>
      </c>
      <c r="B45" s="51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f t="shared" si="0"/>
        <v>36404</v>
      </c>
      <c r="B46" s="51" t="s">
        <v>48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48">
        <v>36432</v>
      </c>
    </row>
    <row r="47" spans="1:11" x14ac:dyDescent="0.25">
      <c r="A47" s="23"/>
      <c r="B47" s="51" t="s">
        <v>87</v>
      </c>
      <c r="C47" s="13"/>
      <c r="D47" s="38">
        <v>3.3000000000000015E-2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25">
      <c r="A48" s="23">
        <f>EDATE(A46,1)</f>
        <v>36434</v>
      </c>
      <c r="B48" s="51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0"/>
        <v>36465</v>
      </c>
      <c r="B49" s="51" t="s">
        <v>66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48">
        <v>36481</v>
      </c>
    </row>
    <row r="50" spans="1:11" x14ac:dyDescent="0.25">
      <c r="A50" s="23"/>
      <c r="B50" s="51" t="s">
        <v>88</v>
      </c>
      <c r="C50" s="13"/>
      <c r="D50" s="38">
        <v>3.1000000000000014E-2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f>EDATE(A49,1)</f>
        <v>36495</v>
      </c>
      <c r="B51" s="51" t="s">
        <v>89</v>
      </c>
      <c r="C51" s="13">
        <v>1.25</v>
      </c>
      <c r="D51" s="38">
        <v>3</v>
      </c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 t="s">
        <v>90</v>
      </c>
    </row>
    <row r="52" spans="1:11" x14ac:dyDescent="0.25">
      <c r="A52" s="23"/>
      <c r="B52" s="51" t="s">
        <v>88</v>
      </c>
      <c r="C52" s="13"/>
      <c r="D52" s="38">
        <v>3.1000000000000014E-2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47" t="s">
        <v>91</v>
      </c>
      <c r="B53" s="51"/>
      <c r="C53" s="13"/>
      <c r="D53" s="38"/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/>
    </row>
    <row r="54" spans="1:11" x14ac:dyDescent="0.25">
      <c r="A54" s="23">
        <f>EDATE(A51,1)</f>
        <v>36526</v>
      </c>
      <c r="B54" s="51" t="s">
        <v>109</v>
      </c>
      <c r="C54" s="13">
        <v>1.25</v>
      </c>
      <c r="D54" s="38">
        <v>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 t="shared" si="0"/>
        <v>36557</v>
      </c>
      <c r="B55" s="51" t="s">
        <v>45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 t="s">
        <v>110</v>
      </c>
    </row>
    <row r="56" spans="1:11" x14ac:dyDescent="0.25">
      <c r="A56" s="23">
        <f t="shared" si="0"/>
        <v>36586</v>
      </c>
      <c r="B56" s="51" t="s">
        <v>48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1</v>
      </c>
      <c r="I56" s="13"/>
      <c r="J56" s="11"/>
      <c r="K56" s="48">
        <v>36588</v>
      </c>
    </row>
    <row r="57" spans="1:11" x14ac:dyDescent="0.25">
      <c r="A57" s="23"/>
      <c r="B57" s="51" t="s">
        <v>48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>
        <v>1</v>
      </c>
      <c r="I57" s="13"/>
      <c r="J57" s="11"/>
      <c r="K57" s="48">
        <v>36613</v>
      </c>
    </row>
    <row r="58" spans="1:11" x14ac:dyDescent="0.25">
      <c r="A58" s="23">
        <f>EDATE(A56,1)</f>
        <v>36617</v>
      </c>
      <c r="B58" s="51" t="s">
        <v>48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1</v>
      </c>
      <c r="I58" s="13"/>
      <c r="J58" s="11"/>
      <c r="K58" s="48">
        <v>36635</v>
      </c>
    </row>
    <row r="59" spans="1:11" x14ac:dyDescent="0.25">
      <c r="A59" s="23"/>
      <c r="B59" s="51" t="s">
        <v>111</v>
      </c>
      <c r="C59" s="13"/>
      <c r="D59" s="38"/>
      <c r="E59" s="13"/>
      <c r="F59" s="20"/>
      <c r="G59" s="13" t="str">
        <f>IF(ISBLANK(Table1[[#This Row],[EARNED]]),"",Table1[[#This Row],[EARNED]])</f>
        <v/>
      </c>
      <c r="H59" s="38"/>
      <c r="I59" s="13"/>
      <c r="J59" s="11"/>
      <c r="K59" s="48" t="s">
        <v>112</v>
      </c>
    </row>
    <row r="60" spans="1:11" x14ac:dyDescent="0.25">
      <c r="A60" s="23">
        <f>EDATE(A58,1)</f>
        <v>36647</v>
      </c>
      <c r="B60" s="51" t="s">
        <v>51</v>
      </c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>
        <v>2</v>
      </c>
      <c r="I60" s="13"/>
      <c r="J60" s="11"/>
      <c r="K60" s="20" t="s">
        <v>114</v>
      </c>
    </row>
    <row r="61" spans="1:11" x14ac:dyDescent="0.25">
      <c r="A61" s="23"/>
      <c r="B61" s="51" t="s">
        <v>51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>
        <v>2</v>
      </c>
      <c r="I61" s="13"/>
      <c r="J61" s="11"/>
      <c r="K61" s="20" t="s">
        <v>115</v>
      </c>
    </row>
    <row r="62" spans="1:11" x14ac:dyDescent="0.25">
      <c r="A62" s="23"/>
      <c r="B62" s="51" t="s">
        <v>45</v>
      </c>
      <c r="C62" s="13"/>
      <c r="D62" s="38"/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 t="s">
        <v>116</v>
      </c>
    </row>
    <row r="63" spans="1:11" x14ac:dyDescent="0.25">
      <c r="A63" s="23"/>
      <c r="B63" s="51" t="s">
        <v>113</v>
      </c>
      <c r="C63" s="13"/>
      <c r="D63" s="38">
        <v>7.7000000000000013E-2</v>
      </c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25">
      <c r="A64" s="23">
        <f>EDATE(A60,1)</f>
        <v>36678</v>
      </c>
      <c r="B64" s="51" t="s">
        <v>48</v>
      </c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>
        <v>1</v>
      </c>
      <c r="I64" s="13"/>
      <c r="J64" s="11"/>
      <c r="K64" s="48">
        <v>36693</v>
      </c>
    </row>
    <row r="65" spans="1:11" x14ac:dyDescent="0.25">
      <c r="A65" s="23"/>
      <c r="B65" s="51" t="s">
        <v>45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 t="s">
        <v>117</v>
      </c>
    </row>
    <row r="66" spans="1:11" x14ac:dyDescent="0.25">
      <c r="A66" s="23">
        <f>EDATE(A64,1)</f>
        <v>36708</v>
      </c>
      <c r="B66" s="51" t="s">
        <v>118</v>
      </c>
      <c r="C66" s="13">
        <v>1.25</v>
      </c>
      <c r="D66" s="38">
        <v>6.0000000000000001E-3</v>
      </c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0"/>
        <v>36739</v>
      </c>
      <c r="B67" s="51" t="s">
        <v>48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1</v>
      </c>
      <c r="I67" s="13"/>
      <c r="J67" s="11"/>
      <c r="K67" s="48">
        <v>36763</v>
      </c>
    </row>
    <row r="68" spans="1:11" x14ac:dyDescent="0.25">
      <c r="A68" s="23">
        <f t="shared" si="0"/>
        <v>36770</v>
      </c>
      <c r="B68" s="51" t="s">
        <v>51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120</v>
      </c>
    </row>
    <row r="69" spans="1:11" x14ac:dyDescent="0.25">
      <c r="A69" s="23"/>
      <c r="B69" s="51" t="s">
        <v>119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3</v>
      </c>
      <c r="I69" s="13"/>
      <c r="J69" s="11"/>
      <c r="K69" s="20" t="s">
        <v>121</v>
      </c>
    </row>
    <row r="70" spans="1:11" x14ac:dyDescent="0.25">
      <c r="A70" s="23"/>
      <c r="B70" s="51" t="s">
        <v>122</v>
      </c>
      <c r="C70" s="13"/>
      <c r="D70" s="38">
        <v>4.2000000000000003E-2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23">
        <f>EDATE(A68,1)</f>
        <v>36800</v>
      </c>
      <c r="B71" s="51" t="s">
        <v>123</v>
      </c>
      <c r="C71" s="13">
        <v>1.25</v>
      </c>
      <c r="D71" s="38">
        <v>6.200000000000002E-2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 t="shared" si="0"/>
        <v>36831</v>
      </c>
      <c r="B72" s="51" t="s">
        <v>124</v>
      </c>
      <c r="C72" s="13">
        <v>1.25</v>
      </c>
      <c r="D72" s="38">
        <v>0.16200000000000003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si="0"/>
        <v>36861</v>
      </c>
      <c r="B73" s="51" t="s">
        <v>66</v>
      </c>
      <c r="C73" s="13">
        <v>1.25</v>
      </c>
      <c r="D73" s="38">
        <v>1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36879</v>
      </c>
    </row>
    <row r="74" spans="1:11" x14ac:dyDescent="0.25">
      <c r="A74" s="23"/>
      <c r="B74" s="51" t="s">
        <v>125</v>
      </c>
      <c r="C74" s="13"/>
      <c r="D74" s="38">
        <v>4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20" t="s">
        <v>126</v>
      </c>
    </row>
    <row r="75" spans="1:11" x14ac:dyDescent="0.25">
      <c r="A75" s="47" t="s">
        <v>92</v>
      </c>
      <c r="B75" s="51"/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20"/>
    </row>
    <row r="76" spans="1:11" x14ac:dyDescent="0.25">
      <c r="A76" s="23">
        <f>EDATE(A73,1)</f>
        <v>36892</v>
      </c>
      <c r="B76" s="51" t="s">
        <v>48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1</v>
      </c>
      <c r="I76" s="13"/>
      <c r="J76" s="11"/>
      <c r="K76" s="48">
        <v>36893</v>
      </c>
    </row>
    <row r="77" spans="1:11" x14ac:dyDescent="0.25">
      <c r="A77" s="23"/>
      <c r="B77" s="51" t="s">
        <v>48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>
        <v>1</v>
      </c>
      <c r="I77" s="13"/>
      <c r="J77" s="11"/>
      <c r="K77" s="48">
        <v>36900</v>
      </c>
    </row>
    <row r="78" spans="1:11" x14ac:dyDescent="0.25">
      <c r="A78" s="23"/>
      <c r="B78" s="51" t="s">
        <v>48</v>
      </c>
      <c r="C78" s="13"/>
      <c r="D78" s="38"/>
      <c r="E78" s="13"/>
      <c r="F78" s="20"/>
      <c r="G78" s="13" t="str">
        <f>IF(ISBLANK(Table1[[#This Row],[EARNED]]),"",Table1[[#This Row],[EARNED]])</f>
        <v/>
      </c>
      <c r="H78" s="38">
        <v>1</v>
      </c>
      <c r="I78" s="13"/>
      <c r="J78" s="11"/>
      <c r="K78" s="48">
        <v>36916</v>
      </c>
    </row>
    <row r="79" spans="1:11" x14ac:dyDescent="0.25">
      <c r="A79" s="23"/>
      <c r="B79" s="51" t="s">
        <v>45</v>
      </c>
      <c r="C79" s="13"/>
      <c r="D79" s="38"/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20" t="s">
        <v>127</v>
      </c>
    </row>
    <row r="80" spans="1:11" x14ac:dyDescent="0.25">
      <c r="A80" s="23"/>
      <c r="B80" s="51" t="s">
        <v>45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128</v>
      </c>
    </row>
    <row r="81" spans="1:11" x14ac:dyDescent="0.25">
      <c r="A81" s="23">
        <f>EDATE(A76,1)</f>
        <v>36923</v>
      </c>
      <c r="B81" s="51" t="s">
        <v>51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129</v>
      </c>
    </row>
    <row r="82" spans="1:11" x14ac:dyDescent="0.25">
      <c r="A82" s="23">
        <f t="shared" si="0"/>
        <v>36951</v>
      </c>
      <c r="B82" s="51" t="s">
        <v>48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1</v>
      </c>
      <c r="I82" s="13"/>
      <c r="J82" s="11"/>
      <c r="K82" s="48">
        <v>36951</v>
      </c>
    </row>
    <row r="83" spans="1:11" x14ac:dyDescent="0.25">
      <c r="A83" s="23"/>
      <c r="B83" s="51" t="s">
        <v>45</v>
      </c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48" t="s">
        <v>130</v>
      </c>
    </row>
    <row r="84" spans="1:11" x14ac:dyDescent="0.25">
      <c r="A84" s="23">
        <f>EDATE(A82,1)</f>
        <v>36982</v>
      </c>
      <c r="B84" s="51" t="s">
        <v>48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1</v>
      </c>
      <c r="I84" s="13"/>
      <c r="J84" s="11"/>
      <c r="K84" s="48">
        <v>36991</v>
      </c>
    </row>
    <row r="85" spans="1:11" x14ac:dyDescent="0.25">
      <c r="A85" s="23"/>
      <c r="B85" s="51" t="s">
        <v>66</v>
      </c>
      <c r="C85" s="13"/>
      <c r="D85" s="38">
        <v>1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48">
        <v>37008</v>
      </c>
    </row>
    <row r="86" spans="1:11" x14ac:dyDescent="0.25">
      <c r="A86" s="23">
        <f>EDATE(A84,1)</f>
        <v>37012</v>
      </c>
      <c r="B86" s="51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0"/>
        <v>37043</v>
      </c>
      <c r="B87" s="51" t="s">
        <v>119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3</v>
      </c>
      <c r="I87" s="13"/>
      <c r="J87" s="11"/>
      <c r="K87" s="20" t="s">
        <v>131</v>
      </c>
    </row>
    <row r="88" spans="1:11" x14ac:dyDescent="0.25">
      <c r="A88" s="23">
        <f t="shared" si="0"/>
        <v>37073</v>
      </c>
      <c r="B88" s="51" t="s">
        <v>48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>
        <v>1</v>
      </c>
      <c r="I88" s="13"/>
      <c r="J88" s="11"/>
      <c r="K88" s="48">
        <v>37075</v>
      </c>
    </row>
    <row r="89" spans="1:11" x14ac:dyDescent="0.25">
      <c r="A89" s="23"/>
      <c r="B89" s="51" t="s">
        <v>48</v>
      </c>
      <c r="C89" s="13"/>
      <c r="D89" s="38"/>
      <c r="E89" s="13"/>
      <c r="F89" s="20"/>
      <c r="G89" s="13" t="str">
        <f>IF(ISBLANK(Table1[[#This Row],[EARNED]]),"",Table1[[#This Row],[EARNED]])</f>
        <v/>
      </c>
      <c r="H89" s="38">
        <v>1</v>
      </c>
      <c r="I89" s="13"/>
      <c r="J89" s="11"/>
      <c r="K89" s="48">
        <v>37083</v>
      </c>
    </row>
    <row r="90" spans="1:11" x14ac:dyDescent="0.25">
      <c r="A90" s="23">
        <f>EDATE(A88,1)</f>
        <v>37104</v>
      </c>
      <c r="B90" s="51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 t="shared" si="0"/>
        <v>37135</v>
      </c>
      <c r="B91" s="51" t="s">
        <v>51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2</v>
      </c>
      <c r="I91" s="13"/>
      <c r="J91" s="11"/>
      <c r="K91" s="20" t="s">
        <v>132</v>
      </c>
    </row>
    <row r="92" spans="1:11" x14ac:dyDescent="0.25">
      <c r="A92" s="23">
        <f t="shared" si="0"/>
        <v>37165</v>
      </c>
      <c r="B92" s="51" t="s">
        <v>133</v>
      </c>
      <c r="C92" s="13">
        <v>1.25</v>
      </c>
      <c r="D92" s="38">
        <v>0.63500000000000001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si="0"/>
        <v>37196</v>
      </c>
      <c r="B93" s="51" t="s">
        <v>48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>
        <v>1</v>
      </c>
      <c r="I93" s="13"/>
      <c r="J93" s="11"/>
      <c r="K93" s="48">
        <v>37203</v>
      </c>
    </row>
    <row r="94" spans="1:11" x14ac:dyDescent="0.25">
      <c r="A94" s="23"/>
      <c r="B94" s="51" t="s">
        <v>74</v>
      </c>
      <c r="C94" s="13"/>
      <c r="D94" s="38">
        <v>2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 t="s">
        <v>134</v>
      </c>
    </row>
    <row r="95" spans="1:11" x14ac:dyDescent="0.25">
      <c r="A95" s="23"/>
      <c r="B95" s="51" t="s">
        <v>74</v>
      </c>
      <c r="C95" s="13"/>
      <c r="D95" s="38">
        <v>2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 t="s">
        <v>135</v>
      </c>
    </row>
    <row r="96" spans="1:11" x14ac:dyDescent="0.25">
      <c r="A96" s="23">
        <f>EDATE(A93,1)</f>
        <v>37226</v>
      </c>
      <c r="B96" s="51" t="s">
        <v>136</v>
      </c>
      <c r="C96" s="13">
        <v>1.25</v>
      </c>
      <c r="D96" s="38">
        <v>0.14000000000000001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47" t="s">
        <v>93</v>
      </c>
      <c r="B97" s="51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>
        <f>EDATE(A96,1)</f>
        <v>37257</v>
      </c>
      <c r="B98" s="51" t="s">
        <v>137</v>
      </c>
      <c r="C98" s="13">
        <v>1.25</v>
      </c>
      <c r="D98" s="38">
        <v>1.35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/>
      <c r="B99" s="51" t="s">
        <v>45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 t="s">
        <v>139</v>
      </c>
    </row>
    <row r="100" spans="1:11" x14ac:dyDescent="0.25">
      <c r="A100" s="23">
        <f>EDATE(A98,1)</f>
        <v>37288</v>
      </c>
      <c r="B100" s="51" t="s">
        <v>45</v>
      </c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 t="s">
        <v>140</v>
      </c>
    </row>
    <row r="101" spans="1:11" x14ac:dyDescent="0.25">
      <c r="A101" s="23">
        <f t="shared" si="0"/>
        <v>37316</v>
      </c>
      <c r="B101" s="51" t="s">
        <v>51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</v>
      </c>
      <c r="I101" s="13"/>
      <c r="J101" s="11"/>
      <c r="K101" s="20" t="s">
        <v>138</v>
      </c>
    </row>
    <row r="102" spans="1:11" x14ac:dyDescent="0.25">
      <c r="A102" s="23">
        <f t="shared" si="0"/>
        <v>37347</v>
      </c>
      <c r="B102" s="51" t="s">
        <v>45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143</v>
      </c>
    </row>
    <row r="103" spans="1:11" x14ac:dyDescent="0.25">
      <c r="A103" s="23">
        <f t="shared" si="0"/>
        <v>37377</v>
      </c>
      <c r="B103" s="51" t="s">
        <v>51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2</v>
      </c>
      <c r="I103" s="13"/>
      <c r="J103" s="11"/>
      <c r="K103" s="20" t="s">
        <v>142</v>
      </c>
    </row>
    <row r="104" spans="1:11" x14ac:dyDescent="0.25">
      <c r="A104" s="23"/>
      <c r="B104" s="51" t="s">
        <v>141</v>
      </c>
      <c r="C104" s="13"/>
      <c r="D104" s="38">
        <v>1.3959999999999999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f>EDATE(A103,1)</f>
        <v>37408</v>
      </c>
      <c r="B105" s="51" t="s">
        <v>51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2</v>
      </c>
      <c r="I105" s="13"/>
      <c r="J105" s="11"/>
      <c r="K105" s="20" t="s">
        <v>145</v>
      </c>
    </row>
    <row r="106" spans="1:11" x14ac:dyDescent="0.25">
      <c r="A106" s="23"/>
      <c r="B106" s="51" t="s">
        <v>144</v>
      </c>
      <c r="C106" s="13"/>
      <c r="D106" s="38">
        <v>1.0649999999999999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f>EDATE(A105,1)</f>
        <v>37438</v>
      </c>
      <c r="B107" s="51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f t="shared" si="0"/>
        <v>37469</v>
      </c>
      <c r="B108" s="51" t="s">
        <v>146</v>
      </c>
      <c r="C108" s="13">
        <v>1.25</v>
      </c>
      <c r="D108" s="38">
        <v>0.18300000000000002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f t="shared" si="0"/>
        <v>37500</v>
      </c>
      <c r="B109" s="51" t="s">
        <v>51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2</v>
      </c>
      <c r="I109" s="13"/>
      <c r="J109" s="11"/>
      <c r="K109" s="20" t="s">
        <v>147</v>
      </c>
    </row>
    <row r="110" spans="1:11" x14ac:dyDescent="0.25">
      <c r="A110" s="23"/>
      <c r="B110" s="51" t="s">
        <v>148</v>
      </c>
      <c r="C110" s="13"/>
      <c r="D110" s="38">
        <v>2.129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f>EDATE(A109,1)</f>
        <v>37530</v>
      </c>
      <c r="B111" s="51" t="s">
        <v>149</v>
      </c>
      <c r="C111" s="13">
        <v>1.25</v>
      </c>
      <c r="D111" s="38">
        <v>0.61699999999999999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f t="shared" si="0"/>
        <v>37561</v>
      </c>
      <c r="B112" s="51" t="s">
        <v>74</v>
      </c>
      <c r="C112" s="13">
        <v>1.25</v>
      </c>
      <c r="D112" s="38">
        <v>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150</v>
      </c>
    </row>
    <row r="113" spans="1:11" x14ac:dyDescent="0.25">
      <c r="A113" s="23"/>
      <c r="B113" s="51" t="s">
        <v>74</v>
      </c>
      <c r="C113" s="13"/>
      <c r="D113" s="38">
        <v>2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 t="s">
        <v>151</v>
      </c>
    </row>
    <row r="114" spans="1:11" x14ac:dyDescent="0.25">
      <c r="A114" s="23"/>
      <c r="B114" s="51" t="s">
        <v>152</v>
      </c>
      <c r="C114" s="13"/>
      <c r="D114" s="38">
        <v>1.0620000000000001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f>EDATE(A112,1)</f>
        <v>37591</v>
      </c>
      <c r="B115" s="51" t="s">
        <v>153</v>
      </c>
      <c r="C115" s="13">
        <v>1.25</v>
      </c>
      <c r="D115" s="38">
        <v>1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/>
      <c r="B116" s="51" t="s">
        <v>154</v>
      </c>
      <c r="C116" s="13"/>
      <c r="D116" s="38">
        <v>8.1000000000000016E-2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47" t="s">
        <v>94</v>
      </c>
      <c r="B117" s="51"/>
      <c r="C117" s="13"/>
      <c r="D117" s="38"/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f>EDATE(A115,1)</f>
        <v>37622</v>
      </c>
      <c r="B118" s="51" t="s">
        <v>155</v>
      </c>
      <c r="C118" s="13">
        <v>1.25</v>
      </c>
      <c r="D118" s="38">
        <v>0.115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/>
      <c r="B119" s="51" t="s">
        <v>45</v>
      </c>
      <c r="C119" s="13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 t="s">
        <v>156</v>
      </c>
    </row>
    <row r="120" spans="1:11" x14ac:dyDescent="0.25">
      <c r="A120" s="23">
        <f>EDATE(A118,1)</f>
        <v>37653</v>
      </c>
      <c r="B120" s="51" t="s">
        <v>48</v>
      </c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>
        <v>1</v>
      </c>
      <c r="I120" s="13"/>
      <c r="J120" s="11"/>
      <c r="K120" s="48">
        <v>37673</v>
      </c>
    </row>
    <row r="121" spans="1:11" x14ac:dyDescent="0.25">
      <c r="A121" s="23"/>
      <c r="B121" s="51" t="s">
        <v>157</v>
      </c>
      <c r="C121" s="13"/>
      <c r="D121" s="38">
        <v>8.500000000000002E-2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48"/>
    </row>
    <row r="122" spans="1:11" x14ac:dyDescent="0.25">
      <c r="A122" s="23">
        <f>EDATE(A120,1)</f>
        <v>37681</v>
      </c>
      <c r="B122" s="51" t="s">
        <v>48</v>
      </c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>
        <v>1</v>
      </c>
      <c r="I122" s="13"/>
      <c r="J122" s="11"/>
      <c r="K122" s="48">
        <v>37701</v>
      </c>
    </row>
    <row r="123" spans="1:11" x14ac:dyDescent="0.25">
      <c r="A123" s="23">
        <f t="shared" si="0"/>
        <v>37712</v>
      </c>
      <c r="B123" s="51" t="s">
        <v>48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48">
        <v>37718</v>
      </c>
    </row>
    <row r="124" spans="1:11" x14ac:dyDescent="0.25">
      <c r="A124" s="23"/>
      <c r="B124" s="51" t="s">
        <v>66</v>
      </c>
      <c r="C124" s="13"/>
      <c r="D124" s="38">
        <v>1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48">
        <v>37757</v>
      </c>
    </row>
    <row r="125" spans="1:11" x14ac:dyDescent="0.25">
      <c r="A125" s="23">
        <f>EDATE(A123,1)</f>
        <v>37742</v>
      </c>
      <c r="B125" s="51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f t="shared" si="0"/>
        <v>37773</v>
      </c>
      <c r="B126" s="51"/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>
        <f t="shared" si="0"/>
        <v>37803</v>
      </c>
      <c r="B127" s="51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f t="shared" si="0"/>
        <v>37834</v>
      </c>
      <c r="B128" s="51" t="s">
        <v>51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>
        <v>2</v>
      </c>
      <c r="I128" s="13"/>
      <c r="J128" s="11"/>
      <c r="K128" s="20" t="s">
        <v>158</v>
      </c>
    </row>
    <row r="129" spans="1:11" x14ac:dyDescent="0.25">
      <c r="A129" s="23">
        <f t="shared" si="0"/>
        <v>37865</v>
      </c>
      <c r="B129" s="51" t="s">
        <v>159</v>
      </c>
      <c r="C129" s="13">
        <v>1.25</v>
      </c>
      <c r="D129" s="38">
        <v>0.04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ref="A130:A225" si="1">EDATE(A129,1)</f>
        <v>37895</v>
      </c>
      <c r="B130" s="51" t="s">
        <v>51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2</v>
      </c>
      <c r="I130" s="13"/>
      <c r="J130" s="11"/>
      <c r="K130" s="20" t="s">
        <v>160</v>
      </c>
    </row>
    <row r="131" spans="1:11" x14ac:dyDescent="0.25">
      <c r="A131" s="23"/>
      <c r="B131" s="51" t="s">
        <v>48</v>
      </c>
      <c r="C131" s="13"/>
      <c r="D131" s="38"/>
      <c r="E131" s="13"/>
      <c r="F131" s="20"/>
      <c r="G131" s="13" t="str">
        <f>IF(ISBLANK(Table1[[#This Row],[EARNED]]),"",Table1[[#This Row],[EARNED]])</f>
        <v/>
      </c>
      <c r="H131" s="38">
        <v>1</v>
      </c>
      <c r="I131" s="13"/>
      <c r="J131" s="11"/>
      <c r="K131" s="48">
        <v>37902</v>
      </c>
    </row>
    <row r="132" spans="1:11" x14ac:dyDescent="0.25">
      <c r="A132" s="23"/>
      <c r="B132" s="51" t="s">
        <v>161</v>
      </c>
      <c r="C132" s="13"/>
      <c r="D132" s="38">
        <v>0.88100000000000001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f>EDATE(A130,1)</f>
        <v>37926</v>
      </c>
      <c r="B133" s="51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48">
        <v>37942</v>
      </c>
    </row>
    <row r="134" spans="1:11" x14ac:dyDescent="0.25">
      <c r="A134" s="23"/>
      <c r="B134" s="51" t="s">
        <v>162</v>
      </c>
      <c r="C134" s="13"/>
      <c r="D134" s="38">
        <v>0.48499999999999999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23">
        <f>EDATE(A133,1)</f>
        <v>37956</v>
      </c>
      <c r="B135" s="51" t="s">
        <v>66</v>
      </c>
      <c r="C135" s="13">
        <v>1.25</v>
      </c>
      <c r="D135" s="38">
        <v>1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48">
        <v>37971</v>
      </c>
    </row>
    <row r="136" spans="1:11" x14ac:dyDescent="0.25">
      <c r="A136" s="23"/>
      <c r="B136" s="51" t="s">
        <v>163</v>
      </c>
      <c r="C136" s="13"/>
      <c r="D136" s="38">
        <v>3</v>
      </c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23"/>
      <c r="B137" s="51" t="s">
        <v>164</v>
      </c>
      <c r="C137" s="13"/>
      <c r="D137" s="38">
        <v>0.57499999999999996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25">
      <c r="A138" s="47" t="s">
        <v>95</v>
      </c>
      <c r="B138" s="51"/>
      <c r="C138" s="13"/>
      <c r="D138" s="38"/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20"/>
    </row>
    <row r="139" spans="1:11" x14ac:dyDescent="0.25">
      <c r="A139" s="23">
        <f>EDATE(A135,1)</f>
        <v>37987</v>
      </c>
      <c r="B139" s="51" t="s">
        <v>48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8">
        <v>38009</v>
      </c>
    </row>
    <row r="140" spans="1:11" x14ac:dyDescent="0.25">
      <c r="A140" s="23"/>
      <c r="B140" s="51" t="s">
        <v>48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>
        <v>1</v>
      </c>
      <c r="I140" s="13"/>
      <c r="J140" s="11"/>
      <c r="K140" s="48">
        <v>38016</v>
      </c>
    </row>
    <row r="141" spans="1:11" x14ac:dyDescent="0.25">
      <c r="A141" s="23"/>
      <c r="B141" s="51" t="s">
        <v>165</v>
      </c>
      <c r="C141" s="13"/>
      <c r="D141" s="38">
        <v>0.60199999999999998</v>
      </c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/>
      <c r="B142" s="51" t="s">
        <v>45</v>
      </c>
      <c r="C142" s="13"/>
      <c r="D142" s="38"/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 t="s">
        <v>166</v>
      </c>
    </row>
    <row r="143" spans="1:11" x14ac:dyDescent="0.25">
      <c r="A143" s="23">
        <f>EDATE(A139,1)</f>
        <v>38018</v>
      </c>
      <c r="B143" s="51" t="s">
        <v>51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167</v>
      </c>
    </row>
    <row r="144" spans="1:11" x14ac:dyDescent="0.25">
      <c r="A144" s="23"/>
      <c r="B144" s="51" t="s">
        <v>168</v>
      </c>
      <c r="C144" s="13"/>
      <c r="D144" s="38">
        <v>0.55800000000000005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25">
      <c r="A145" s="23">
        <f>EDATE(A143,1)</f>
        <v>38047</v>
      </c>
      <c r="B145" s="51" t="s">
        <v>48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 t="s">
        <v>170</v>
      </c>
    </row>
    <row r="146" spans="1:11" x14ac:dyDescent="0.25">
      <c r="A146" s="23"/>
      <c r="B146" s="51" t="s">
        <v>169</v>
      </c>
      <c r="C146" s="13"/>
      <c r="D146" s="38">
        <v>0.56000000000000005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23"/>
      <c r="B147" s="51" t="s">
        <v>45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170</v>
      </c>
    </row>
    <row r="148" spans="1:11" x14ac:dyDescent="0.25">
      <c r="A148" s="23">
        <f>EDATE(A145,1)</f>
        <v>38078</v>
      </c>
      <c r="B148" s="51" t="s">
        <v>74</v>
      </c>
      <c r="C148" s="13">
        <v>1.25</v>
      </c>
      <c r="D148" s="38">
        <v>2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172</v>
      </c>
    </row>
    <row r="149" spans="1:11" x14ac:dyDescent="0.25">
      <c r="A149" s="23"/>
      <c r="B149" s="51" t="s">
        <v>171</v>
      </c>
      <c r="C149" s="13"/>
      <c r="D149" s="38">
        <v>0.42899999999999999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25">
      <c r="A150" s="23">
        <f>EDATE(A148,1)</f>
        <v>38108</v>
      </c>
      <c r="B150" s="51" t="s">
        <v>173</v>
      </c>
      <c r="C150" s="13">
        <v>1.25</v>
      </c>
      <c r="D150" s="38">
        <v>0.41899999999999998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f t="shared" si="1"/>
        <v>38139</v>
      </c>
      <c r="B151" s="51" t="s">
        <v>48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1</v>
      </c>
      <c r="I151" s="13"/>
      <c r="J151" s="11"/>
      <c r="K151" s="48">
        <v>38141</v>
      </c>
    </row>
    <row r="152" spans="1:11" x14ac:dyDescent="0.25">
      <c r="A152" s="23"/>
      <c r="B152" s="51" t="s">
        <v>48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1</v>
      </c>
      <c r="I152" s="13"/>
      <c r="J152" s="11"/>
      <c r="K152" s="48">
        <v>38149</v>
      </c>
    </row>
    <row r="153" spans="1:11" x14ac:dyDescent="0.25">
      <c r="A153" s="23"/>
      <c r="B153" s="51" t="s">
        <v>174</v>
      </c>
      <c r="C153" s="13"/>
      <c r="D153" s="38">
        <v>0.23300000000000001</v>
      </c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48"/>
    </row>
    <row r="154" spans="1:11" x14ac:dyDescent="0.25">
      <c r="A154" s="23">
        <f>EDATE(A151,1)</f>
        <v>38169</v>
      </c>
      <c r="B154" s="51" t="s">
        <v>48</v>
      </c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>
        <v>1</v>
      </c>
      <c r="I154" s="13"/>
      <c r="J154" s="11"/>
      <c r="K154" s="48">
        <v>38184</v>
      </c>
    </row>
    <row r="155" spans="1:11" x14ac:dyDescent="0.25">
      <c r="A155" s="23"/>
      <c r="B155" s="51" t="s">
        <v>175</v>
      </c>
      <c r="C155" s="13"/>
      <c r="D155" s="38">
        <v>0.73299999999999998</v>
      </c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48"/>
    </row>
    <row r="156" spans="1:11" x14ac:dyDescent="0.25">
      <c r="A156" s="23">
        <f>EDATE(A154,1)</f>
        <v>38200</v>
      </c>
      <c r="B156" s="51" t="s">
        <v>48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1</v>
      </c>
      <c r="I156" s="13"/>
      <c r="J156" s="11"/>
      <c r="K156" s="48">
        <v>38212</v>
      </c>
    </row>
    <row r="157" spans="1:11" x14ac:dyDescent="0.25">
      <c r="A157" s="23"/>
      <c r="B157" s="51" t="s">
        <v>176</v>
      </c>
      <c r="C157" s="13"/>
      <c r="D157" s="38">
        <v>0.59399999999999997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48"/>
    </row>
    <row r="158" spans="1:11" x14ac:dyDescent="0.25">
      <c r="A158" s="23">
        <f>EDATE(A156,1)</f>
        <v>38231</v>
      </c>
      <c r="B158" s="51" t="s">
        <v>133</v>
      </c>
      <c r="C158" s="13">
        <v>1.25</v>
      </c>
      <c r="D158" s="38">
        <v>0.63500000000000001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f t="shared" si="1"/>
        <v>38261</v>
      </c>
      <c r="B159" s="51" t="s">
        <v>177</v>
      </c>
      <c r="C159" s="13">
        <v>1.25</v>
      </c>
      <c r="D159" s="38">
        <v>1.179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f t="shared" si="1"/>
        <v>38292</v>
      </c>
      <c r="B160" s="51" t="s">
        <v>48</v>
      </c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1</v>
      </c>
      <c r="I160" s="13"/>
      <c r="J160" s="11"/>
      <c r="K160" s="48">
        <v>38293</v>
      </c>
    </row>
    <row r="161" spans="1:11" x14ac:dyDescent="0.25">
      <c r="A161" s="23"/>
      <c r="B161" s="51" t="s">
        <v>178</v>
      </c>
      <c r="C161" s="13"/>
      <c r="D161" s="38">
        <v>0.51500000000000001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48"/>
    </row>
    <row r="162" spans="1:11" x14ac:dyDescent="0.25">
      <c r="A162" s="23">
        <f>EDATE(A160,1)</f>
        <v>38322</v>
      </c>
      <c r="B162" s="51" t="s">
        <v>163</v>
      </c>
      <c r="C162" s="13">
        <v>1.25</v>
      </c>
      <c r="D162" s="38">
        <v>3</v>
      </c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 t="s">
        <v>179</v>
      </c>
    </row>
    <row r="163" spans="1:11" x14ac:dyDescent="0.25">
      <c r="A163" s="23"/>
      <c r="B163" s="51" t="s">
        <v>180</v>
      </c>
      <c r="C163" s="13"/>
      <c r="D163" s="38">
        <v>1.512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47" t="s">
        <v>96</v>
      </c>
      <c r="B164" s="51"/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>
        <f>EDATE(A162,1)</f>
        <v>38353</v>
      </c>
      <c r="B165" s="51" t="s">
        <v>48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38370</v>
      </c>
    </row>
    <row r="166" spans="1:11" x14ac:dyDescent="0.25">
      <c r="A166" s="23"/>
      <c r="B166" s="51" t="s">
        <v>45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 t="s">
        <v>181</v>
      </c>
    </row>
    <row r="167" spans="1:11" x14ac:dyDescent="0.25">
      <c r="A167" s="23"/>
      <c r="B167" s="51" t="s">
        <v>48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48">
        <v>38385</v>
      </c>
    </row>
    <row r="168" spans="1:11" x14ac:dyDescent="0.25">
      <c r="A168" s="23"/>
      <c r="B168" s="51" t="s">
        <v>182</v>
      </c>
      <c r="C168" s="13"/>
      <c r="D168" s="38">
        <v>1.0209999999999999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f>EDATE(A165,1)</f>
        <v>38384</v>
      </c>
      <c r="B169" s="51" t="s">
        <v>48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>
        <v>1</v>
      </c>
      <c r="I169" s="13"/>
      <c r="J169" s="11"/>
      <c r="K169" s="48">
        <v>38404</v>
      </c>
    </row>
    <row r="170" spans="1:11" x14ac:dyDescent="0.25">
      <c r="A170" s="23"/>
      <c r="B170" s="51" t="s">
        <v>180</v>
      </c>
      <c r="C170" s="13"/>
      <c r="D170" s="38">
        <v>1.512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/>
    </row>
    <row r="171" spans="1:11" x14ac:dyDescent="0.25">
      <c r="A171" s="23">
        <f>EDATE(A169,1)</f>
        <v>38412</v>
      </c>
      <c r="B171" s="51" t="s">
        <v>183</v>
      </c>
      <c r="C171" s="13">
        <v>1.25</v>
      </c>
      <c r="D171" s="38">
        <v>1.502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/>
      <c r="B172" s="51" t="s">
        <v>45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184</v>
      </c>
    </row>
    <row r="173" spans="1:11" x14ac:dyDescent="0.25">
      <c r="A173" s="23">
        <f>EDATE(A171,1)</f>
        <v>38443</v>
      </c>
      <c r="B173" s="51" t="s">
        <v>48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38448</v>
      </c>
    </row>
    <row r="174" spans="1:11" x14ac:dyDescent="0.25">
      <c r="A174" s="23"/>
      <c r="B174" s="51" t="s">
        <v>48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48">
        <v>38460</v>
      </c>
    </row>
    <row r="175" spans="1:11" x14ac:dyDescent="0.25">
      <c r="A175" s="23"/>
      <c r="B175" s="51" t="s">
        <v>45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185</v>
      </c>
    </row>
    <row r="176" spans="1:11" x14ac:dyDescent="0.25">
      <c r="A176" s="23"/>
      <c r="B176" s="51" t="s">
        <v>109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23">
        <f>EDATE(A173,1)</f>
        <v>38473</v>
      </c>
      <c r="B177" s="51" t="s">
        <v>186</v>
      </c>
      <c r="C177" s="13">
        <v>1.25</v>
      </c>
      <c r="D177" s="38">
        <v>0.53700000000000003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f t="shared" si="1"/>
        <v>38504</v>
      </c>
      <c r="B178" s="51" t="s">
        <v>119</v>
      </c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3</v>
      </c>
      <c r="I178" s="13"/>
      <c r="J178" s="11"/>
      <c r="K178" s="20" t="s">
        <v>187</v>
      </c>
    </row>
    <row r="179" spans="1:11" x14ac:dyDescent="0.25">
      <c r="A179" s="23"/>
      <c r="B179" s="51" t="s">
        <v>48</v>
      </c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>
        <v>1</v>
      </c>
      <c r="I179" s="13"/>
      <c r="J179" s="11"/>
      <c r="K179" s="48">
        <v>38519</v>
      </c>
    </row>
    <row r="180" spans="1:11" x14ac:dyDescent="0.25">
      <c r="A180" s="23"/>
      <c r="B180" s="51" t="s">
        <v>78</v>
      </c>
      <c r="C180" s="13"/>
      <c r="D180" s="38">
        <v>2.3000000000000007E-2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f>EDATE(A178,1)</f>
        <v>38534</v>
      </c>
      <c r="B181" s="51" t="s">
        <v>48</v>
      </c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>
        <v>1</v>
      </c>
      <c r="I181" s="13"/>
      <c r="J181" s="11"/>
      <c r="K181" s="48">
        <v>38551</v>
      </c>
    </row>
    <row r="182" spans="1:11" x14ac:dyDescent="0.25">
      <c r="A182" s="23">
        <f t="shared" si="1"/>
        <v>38565</v>
      </c>
      <c r="B182" s="51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f t="shared" si="1"/>
        <v>38596</v>
      </c>
      <c r="B183" s="51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f t="shared" si="1"/>
        <v>38626</v>
      </c>
      <c r="B184" s="51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f t="shared" si="1"/>
        <v>38657</v>
      </c>
      <c r="B185" s="51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f t="shared" si="1"/>
        <v>38687</v>
      </c>
      <c r="B186" s="51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47" t="s">
        <v>97</v>
      </c>
      <c r="B187" s="51"/>
      <c r="C187" s="13"/>
      <c r="D187" s="38"/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25">
      <c r="A188" s="23">
        <f>EDATE(A186,1)</f>
        <v>38718</v>
      </c>
      <c r="B188" s="51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23">
        <f t="shared" si="1"/>
        <v>38749</v>
      </c>
      <c r="B189" s="51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23">
        <f t="shared" si="1"/>
        <v>38777</v>
      </c>
      <c r="B190" s="51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f t="shared" si="1"/>
        <v>38808</v>
      </c>
      <c r="B191" s="51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f t="shared" si="1"/>
        <v>38838</v>
      </c>
      <c r="B192" s="51"/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f t="shared" si="1"/>
        <v>38869</v>
      </c>
      <c r="B193" s="51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f t="shared" si="1"/>
        <v>38899</v>
      </c>
      <c r="B194" s="51"/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f t="shared" si="1"/>
        <v>38930</v>
      </c>
      <c r="B195" s="51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f t="shared" si="1"/>
        <v>38961</v>
      </c>
      <c r="B196" s="51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23">
        <f t="shared" si="1"/>
        <v>38991</v>
      </c>
      <c r="B197" s="51"/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23">
        <f t="shared" si="1"/>
        <v>39022</v>
      </c>
      <c r="B198" s="51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f t="shared" si="1"/>
        <v>39052</v>
      </c>
      <c r="B199" s="51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47" t="s">
        <v>98</v>
      </c>
      <c r="B200" s="51"/>
      <c r="C200" s="13"/>
      <c r="D200" s="38"/>
      <c r="E200" s="13"/>
      <c r="F200" s="20"/>
      <c r="G200" s="13" t="str">
        <f>IF(ISBLANK(Table1[[#This Row],[EARNED]]),"",Table1[[#This Row],[EARNED]])</f>
        <v/>
      </c>
      <c r="H200" s="38"/>
      <c r="I200" s="13"/>
      <c r="J200" s="11"/>
      <c r="K200" s="20"/>
    </row>
    <row r="201" spans="1:11" x14ac:dyDescent="0.25">
      <c r="A201" s="23">
        <f>EDATE(A199,1)</f>
        <v>39083</v>
      </c>
      <c r="B201" s="51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f t="shared" si="1"/>
        <v>39114</v>
      </c>
      <c r="B202" s="51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f t="shared" si="1"/>
        <v>39142</v>
      </c>
      <c r="B203" s="51"/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f t="shared" si="1"/>
        <v>39173</v>
      </c>
      <c r="B204" s="51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23">
        <f t="shared" si="1"/>
        <v>39203</v>
      </c>
      <c r="B205" s="51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f t="shared" si="1"/>
        <v>39234</v>
      </c>
      <c r="B206" s="51"/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f t="shared" si="1"/>
        <v>39264</v>
      </c>
      <c r="B207" s="51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23">
        <f t="shared" si="1"/>
        <v>39295</v>
      </c>
      <c r="B208" s="51"/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f t="shared" si="1"/>
        <v>39326</v>
      </c>
      <c r="B209" s="51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f t="shared" si="1"/>
        <v>39356</v>
      </c>
      <c r="B210" s="51"/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f t="shared" si="1"/>
        <v>39387</v>
      </c>
      <c r="B211" s="51"/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f t="shared" si="1"/>
        <v>39417</v>
      </c>
      <c r="B212" s="51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47" t="s">
        <v>99</v>
      </c>
      <c r="B213" s="51"/>
      <c r="C213" s="13"/>
      <c r="D213" s="38"/>
      <c r="E213" s="13"/>
      <c r="F213" s="20"/>
      <c r="G213" s="13" t="str">
        <f>IF(ISBLANK(Table1[[#This Row],[EARNED]]),"",Table1[[#This Row],[EARNED]])</f>
        <v/>
      </c>
      <c r="H213" s="38"/>
      <c r="I213" s="13"/>
      <c r="J213" s="11"/>
      <c r="K213" s="20"/>
    </row>
    <row r="214" spans="1:11" x14ac:dyDescent="0.25">
      <c r="A214" s="23">
        <f>EDATE(A212,1)</f>
        <v>39448</v>
      </c>
      <c r="B214" s="51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f t="shared" si="1"/>
        <v>39479</v>
      </c>
      <c r="B215" s="51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f t="shared" si="1"/>
        <v>39508</v>
      </c>
      <c r="B216" s="51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f t="shared" si="1"/>
        <v>39539</v>
      </c>
      <c r="B217" s="51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f t="shared" si="1"/>
        <v>39569</v>
      </c>
      <c r="B218" s="51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23">
        <f t="shared" si="1"/>
        <v>39600</v>
      </c>
      <c r="B219" s="51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23">
        <f t="shared" si="1"/>
        <v>39630</v>
      </c>
      <c r="B220" s="51"/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f t="shared" si="1"/>
        <v>39661</v>
      </c>
      <c r="B221" s="51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>
        <f t="shared" si="1"/>
        <v>39692</v>
      </c>
      <c r="B222" s="51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f t="shared" si="1"/>
        <v>39722</v>
      </c>
      <c r="B223" s="51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f t="shared" si="1"/>
        <v>39753</v>
      </c>
      <c r="B224" s="51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f t="shared" si="1"/>
        <v>39783</v>
      </c>
      <c r="B225" s="51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47" t="s">
        <v>100</v>
      </c>
      <c r="B226" s="51"/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23">
        <f>EDATE(A225,1)</f>
        <v>39814</v>
      </c>
      <c r="B227" s="51"/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f t="shared" ref="A228:A296" si="2">EDATE(A227,1)</f>
        <v>39845</v>
      </c>
      <c r="B228" s="51"/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f t="shared" si="2"/>
        <v>39873</v>
      </c>
      <c r="B229" s="51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f t="shared" si="2"/>
        <v>39904</v>
      </c>
      <c r="B230" s="51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f t="shared" si="2"/>
        <v>39934</v>
      </c>
      <c r="B231" s="51"/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>
        <f t="shared" si="2"/>
        <v>39965</v>
      </c>
      <c r="B232" s="51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si="2"/>
        <v>39995</v>
      </c>
      <c r="B233" s="51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f t="shared" si="2"/>
        <v>40026</v>
      </c>
      <c r="B234" s="51"/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23">
        <f t="shared" si="2"/>
        <v>40057</v>
      </c>
      <c r="B235" s="51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f t="shared" si="2"/>
        <v>40087</v>
      </c>
      <c r="B236" s="51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f t="shared" si="2"/>
        <v>40118</v>
      </c>
      <c r="B237" s="51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f t="shared" si="2"/>
        <v>40148</v>
      </c>
      <c r="B238" s="51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47" t="s">
        <v>101</v>
      </c>
      <c r="B239" s="51"/>
      <c r="C239" s="13"/>
      <c r="D239" s="38"/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f>EDATE(A238,1)</f>
        <v>40179</v>
      </c>
      <c r="B240" s="51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23">
        <f t="shared" si="2"/>
        <v>40210</v>
      </c>
      <c r="B241" s="51"/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f t="shared" si="2"/>
        <v>40238</v>
      </c>
      <c r="B242" s="51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f t="shared" si="2"/>
        <v>40269</v>
      </c>
      <c r="B243" s="51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f t="shared" si="2"/>
        <v>40299</v>
      </c>
      <c r="B244" s="51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f t="shared" si="2"/>
        <v>40330</v>
      </c>
      <c r="B245" s="51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f t="shared" si="2"/>
        <v>40360</v>
      </c>
      <c r="B246" s="51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23">
        <f t="shared" si="2"/>
        <v>40391</v>
      </c>
      <c r="B247" s="51"/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f t="shared" si="2"/>
        <v>40422</v>
      </c>
      <c r="B248" s="51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f t="shared" si="2"/>
        <v>40452</v>
      </c>
      <c r="B249" s="51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f t="shared" si="2"/>
        <v>40483</v>
      </c>
      <c r="B250" s="51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f t="shared" si="2"/>
        <v>40513</v>
      </c>
      <c r="B251" s="51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47" t="s">
        <v>102</v>
      </c>
      <c r="B252" s="51"/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25">
      <c r="A253" s="23">
        <f>EDATE(A251,1)</f>
        <v>40544</v>
      </c>
      <c r="B253" s="51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f t="shared" si="2"/>
        <v>40575</v>
      </c>
      <c r="B254" s="51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f t="shared" si="2"/>
        <v>40603</v>
      </c>
      <c r="B255" s="51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f t="shared" si="2"/>
        <v>40634</v>
      </c>
      <c r="B256" s="51"/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f t="shared" si="2"/>
        <v>40664</v>
      </c>
      <c r="B257" s="51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f t="shared" si="2"/>
        <v>40695</v>
      </c>
      <c r="B258" s="51"/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23">
        <f t="shared" si="2"/>
        <v>40725</v>
      </c>
      <c r="B259" s="51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f t="shared" si="2"/>
        <v>40756</v>
      </c>
      <c r="B260" s="51"/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si="2"/>
        <v>40787</v>
      </c>
      <c r="B261" s="51"/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>
        <f t="shared" si="2"/>
        <v>40817</v>
      </c>
      <c r="B262" s="51"/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f t="shared" si="2"/>
        <v>40848</v>
      </c>
      <c r="B263" s="51"/>
      <c r="C263" s="13">
        <v>1.25</v>
      </c>
      <c r="D263" s="38"/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f t="shared" si="2"/>
        <v>40878</v>
      </c>
      <c r="B264" s="51"/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47" t="s">
        <v>103</v>
      </c>
      <c r="B265" s="51"/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/>
      <c r="I265" s="13"/>
      <c r="J265" s="11"/>
      <c r="K265" s="20"/>
    </row>
    <row r="266" spans="1:11" x14ac:dyDescent="0.25">
      <c r="A266" s="23">
        <f>EDATE(A264,1)</f>
        <v>40909</v>
      </c>
      <c r="B266" s="51"/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f t="shared" si="2"/>
        <v>40940</v>
      </c>
      <c r="B267" s="51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f t="shared" si="2"/>
        <v>40969</v>
      </c>
      <c r="B268" s="51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f t="shared" si="2"/>
        <v>41000</v>
      </c>
      <c r="B269" s="51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f t="shared" si="2"/>
        <v>41030</v>
      </c>
      <c r="B270" s="51"/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f t="shared" si="2"/>
        <v>41061</v>
      </c>
      <c r="B271" s="51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f t="shared" si="2"/>
        <v>41091</v>
      </c>
      <c r="B272" s="51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f t="shared" si="2"/>
        <v>41122</v>
      </c>
      <c r="B273" s="51"/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23">
        <f t="shared" si="2"/>
        <v>41153</v>
      </c>
      <c r="B274" s="51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23">
        <f t="shared" si="2"/>
        <v>41183</v>
      </c>
      <c r="B275" s="51"/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23">
        <f t="shared" si="2"/>
        <v>41214</v>
      </c>
      <c r="B276" s="51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23">
        <f t="shared" si="2"/>
        <v>41244</v>
      </c>
      <c r="B277" s="51"/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47" t="s">
        <v>104</v>
      </c>
      <c r="B278" s="51"/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f>EDATE(A277,1)</f>
        <v>41275</v>
      </c>
      <c r="B279" s="51"/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23">
        <f t="shared" si="2"/>
        <v>41306</v>
      </c>
      <c r="B280" s="51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f t="shared" si="2"/>
        <v>41334</v>
      </c>
      <c r="B281" s="51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f t="shared" si="2"/>
        <v>41365</v>
      </c>
      <c r="B282" s="51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f t="shared" si="2"/>
        <v>41395</v>
      </c>
      <c r="B283" s="51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f t="shared" si="2"/>
        <v>41426</v>
      </c>
      <c r="B284" s="51"/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23">
        <f t="shared" si="2"/>
        <v>41456</v>
      </c>
      <c r="B285" s="51"/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f t="shared" si="2"/>
        <v>41487</v>
      </c>
      <c r="B286" s="51"/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23">
        <f t="shared" si="2"/>
        <v>41518</v>
      </c>
      <c r="B287" s="51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f t="shared" si="2"/>
        <v>41548</v>
      </c>
      <c r="B288" s="51"/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25">
      <c r="A289" s="23">
        <f t="shared" si="2"/>
        <v>41579</v>
      </c>
      <c r="B289" s="51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23">
        <f t="shared" si="2"/>
        <v>41609</v>
      </c>
      <c r="B290" s="51"/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47" t="s">
        <v>105</v>
      </c>
      <c r="B291" s="51"/>
      <c r="C291" s="13"/>
      <c r="D291" s="38"/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25">
      <c r="A292" s="23">
        <f>EDATE(A290,1)</f>
        <v>41640</v>
      </c>
      <c r="B292" s="51"/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23">
        <f t="shared" si="2"/>
        <v>41671</v>
      </c>
      <c r="B293" s="51"/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23">
        <f t="shared" si="2"/>
        <v>41699</v>
      </c>
      <c r="B294" s="51"/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25">
      <c r="A295" s="23">
        <f t="shared" si="2"/>
        <v>41730</v>
      </c>
      <c r="B295" s="51"/>
      <c r="C295" s="13">
        <v>1.25</v>
      </c>
      <c r="D295" s="38"/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f t="shared" si="2"/>
        <v>41760</v>
      </c>
      <c r="B296" s="51"/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f t="shared" ref="A297:A342" si="3">EDATE(A296,1)</f>
        <v>41791</v>
      </c>
      <c r="B297" s="51"/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25">
      <c r="A298" s="23">
        <f t="shared" si="3"/>
        <v>41821</v>
      </c>
      <c r="B298" s="51"/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23">
        <f t="shared" si="3"/>
        <v>41852</v>
      </c>
      <c r="B299" s="51"/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f t="shared" si="3"/>
        <v>41883</v>
      </c>
      <c r="B300" s="51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f t="shared" si="3"/>
        <v>41913</v>
      </c>
      <c r="B301" s="51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f t="shared" si="3"/>
        <v>41944</v>
      </c>
      <c r="B302" s="51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f t="shared" si="3"/>
        <v>41974</v>
      </c>
      <c r="B303" s="51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47" t="s">
        <v>106</v>
      </c>
      <c r="B304" s="51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23">
        <f>EDATE(A303,1)</f>
        <v>42005</v>
      </c>
      <c r="B305" s="51"/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25">
      <c r="A306" s="23">
        <f t="shared" si="3"/>
        <v>42036</v>
      </c>
      <c r="B306" s="51"/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23">
        <f t="shared" si="3"/>
        <v>42064</v>
      </c>
      <c r="B307" s="51"/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23">
        <f t="shared" si="3"/>
        <v>42095</v>
      </c>
      <c r="B308" s="51"/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23">
        <f t="shared" si="3"/>
        <v>42125</v>
      </c>
      <c r="B309" s="51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25">
      <c r="A310" s="23">
        <f t="shared" si="3"/>
        <v>42156</v>
      </c>
      <c r="B310" s="51"/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/>
    </row>
    <row r="311" spans="1:11" x14ac:dyDescent="0.25">
      <c r="A311" s="23">
        <f t="shared" si="3"/>
        <v>42186</v>
      </c>
      <c r="B311" s="51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23">
        <f t="shared" si="3"/>
        <v>42217</v>
      </c>
      <c r="B312" s="51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23">
        <f t="shared" si="3"/>
        <v>42248</v>
      </c>
      <c r="B313" s="51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si="3"/>
        <v>42278</v>
      </c>
      <c r="B314" s="51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f t="shared" si="3"/>
        <v>42309</v>
      </c>
      <c r="B315" s="51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f t="shared" si="3"/>
        <v>42339</v>
      </c>
      <c r="B316" s="51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47" t="s">
        <v>107</v>
      </c>
      <c r="B317" s="51"/>
      <c r="C317" s="13"/>
      <c r="D317" s="38"/>
      <c r="E317" s="13"/>
      <c r="F317" s="20"/>
      <c r="G317" s="13" t="str">
        <f>IF(ISBLANK(Table1[[#This Row],[EARNED]]),"",Table1[[#This Row],[EARNED]])</f>
        <v/>
      </c>
      <c r="H317" s="38"/>
      <c r="I317" s="13"/>
      <c r="J317" s="11"/>
      <c r="K317" s="20"/>
    </row>
    <row r="318" spans="1:11" x14ac:dyDescent="0.25">
      <c r="A318" s="23">
        <f>EDATE(A316,1)</f>
        <v>42370</v>
      </c>
      <c r="B318" s="51"/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f t="shared" si="3"/>
        <v>42401</v>
      </c>
      <c r="B319" s="51"/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23">
        <f t="shared" si="3"/>
        <v>42430</v>
      </c>
      <c r="B320" s="51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23">
        <f t="shared" si="3"/>
        <v>42461</v>
      </c>
      <c r="B321" s="51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23">
        <f t="shared" si="3"/>
        <v>42491</v>
      </c>
      <c r="B322" s="51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f t="shared" si="3"/>
        <v>42522</v>
      </c>
      <c r="B323" s="51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f t="shared" si="3"/>
        <v>42552</v>
      </c>
      <c r="B324" s="51"/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f t="shared" si="3"/>
        <v>42583</v>
      </c>
      <c r="B325" s="51"/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>
        <f t="shared" si="3"/>
        <v>42614</v>
      </c>
      <c r="B326" s="51"/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23">
        <f t="shared" si="3"/>
        <v>42644</v>
      </c>
      <c r="B327" s="51"/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25">
      <c r="A328" s="23">
        <f t="shared" si="3"/>
        <v>42675</v>
      </c>
      <c r="B328" s="51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f t="shared" si="3"/>
        <v>42705</v>
      </c>
      <c r="B329" s="51"/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47" t="s">
        <v>108</v>
      </c>
      <c r="B330" s="51"/>
      <c r="C330" s="13"/>
      <c r="D330" s="38"/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25">
      <c r="A331" s="23">
        <f>EDATE(A329,1)</f>
        <v>42736</v>
      </c>
      <c r="B331" s="51"/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23">
        <f t="shared" si="3"/>
        <v>42767</v>
      </c>
      <c r="B332" s="51"/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25">
      <c r="A333" s="23">
        <f t="shared" si="3"/>
        <v>42795</v>
      </c>
      <c r="B333" s="51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f t="shared" si="3"/>
        <v>42826</v>
      </c>
      <c r="B334" s="51"/>
      <c r="C334" s="13">
        <v>1.25</v>
      </c>
      <c r="D334" s="38"/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23">
        <f t="shared" si="3"/>
        <v>42856</v>
      </c>
      <c r="B335" s="51"/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25">
      <c r="A336" s="23">
        <f t="shared" si="3"/>
        <v>42887</v>
      </c>
      <c r="B336" s="51"/>
      <c r="C336" s="13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/>
      <c r="I336" s="13"/>
      <c r="J336" s="11"/>
      <c r="K336" s="20"/>
    </row>
    <row r="337" spans="1:11" x14ac:dyDescent="0.25">
      <c r="A337" s="23">
        <f t="shared" si="3"/>
        <v>42917</v>
      </c>
      <c r="B337" s="51"/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/>
      <c r="I337" s="13"/>
      <c r="J337" s="11"/>
      <c r="K337" s="20"/>
    </row>
    <row r="338" spans="1:11" x14ac:dyDescent="0.25">
      <c r="A338" s="23">
        <f t="shared" si="3"/>
        <v>42948</v>
      </c>
      <c r="B338" s="51"/>
      <c r="C338" s="13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/>
    </row>
    <row r="339" spans="1:11" x14ac:dyDescent="0.25">
      <c r="A339" s="23">
        <f t="shared" si="3"/>
        <v>42979</v>
      </c>
      <c r="B339" s="51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 t="shared" si="3"/>
        <v>43009</v>
      </c>
      <c r="B340" s="51"/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25">
      <c r="A341" s="23">
        <f t="shared" si="3"/>
        <v>43040</v>
      </c>
      <c r="B341" s="51"/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>
        <f t="shared" si="3"/>
        <v>43070</v>
      </c>
      <c r="B342" s="51"/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20"/>
    </row>
    <row r="343" spans="1:11" x14ac:dyDescent="0.25">
      <c r="A343" s="47" t="s">
        <v>44</v>
      </c>
      <c r="B343" s="51"/>
      <c r="C343" s="13"/>
      <c r="D343" s="38"/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20"/>
    </row>
    <row r="344" spans="1:11" x14ac:dyDescent="0.25">
      <c r="A344" s="39">
        <v>43101</v>
      </c>
      <c r="B344" s="51" t="s">
        <v>45</v>
      </c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48">
        <v>43132</v>
      </c>
    </row>
    <row r="345" spans="1:11" x14ac:dyDescent="0.25">
      <c r="A345" s="39">
        <v>43132</v>
      </c>
      <c r="B345" s="51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v>43160</v>
      </c>
      <c r="B346" s="51"/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25">
      <c r="A347" s="39">
        <v>43191</v>
      </c>
      <c r="B347" s="51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v>43221</v>
      </c>
      <c r="B348" s="51" t="s">
        <v>45</v>
      </c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48">
        <v>43237</v>
      </c>
    </row>
    <row r="349" spans="1:11" x14ac:dyDescent="0.25">
      <c r="A349" s="39">
        <v>43252</v>
      </c>
      <c r="B349" s="52"/>
      <c r="C349" s="13">
        <v>1.25</v>
      </c>
      <c r="D349" s="42"/>
      <c r="E349" s="9"/>
      <c r="F349" s="15"/>
      <c r="G349" s="41">
        <f>IF(ISBLANK(Table1[[#This Row],[EARNED]]),"",Table1[[#This Row],[EARNED]])</f>
        <v>1.25</v>
      </c>
      <c r="H349" s="42"/>
      <c r="I349" s="9"/>
      <c r="J349" s="12"/>
      <c r="K349" s="15"/>
    </row>
    <row r="350" spans="1:11" x14ac:dyDescent="0.25">
      <c r="A350" s="39">
        <v>43282</v>
      </c>
      <c r="B350" s="51"/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25">
      <c r="A351" s="39">
        <v>43313</v>
      </c>
      <c r="B351" s="51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43344</v>
      </c>
      <c r="B352" s="51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43374</v>
      </c>
      <c r="B353" s="51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43405</v>
      </c>
      <c r="B354" s="51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43435</v>
      </c>
      <c r="B355" s="20" t="s">
        <v>46</v>
      </c>
      <c r="C355" s="13">
        <v>1.25</v>
      </c>
      <c r="D355" s="38">
        <v>5</v>
      </c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 t="s">
        <v>49</v>
      </c>
    </row>
    <row r="356" spans="1:11" x14ac:dyDescent="0.25">
      <c r="A356" s="39"/>
      <c r="B356" s="20" t="s">
        <v>48</v>
      </c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>
        <v>1</v>
      </c>
      <c r="I356" s="9"/>
      <c r="J356" s="11"/>
      <c r="K356" s="48">
        <v>43452</v>
      </c>
    </row>
    <row r="357" spans="1:11" x14ac:dyDescent="0.25">
      <c r="A357" s="39"/>
      <c r="B357" s="20" t="s">
        <v>47</v>
      </c>
      <c r="C357" s="13"/>
      <c r="D357" s="38">
        <v>1.7000000000000001E-2</v>
      </c>
      <c r="E357" s="9"/>
      <c r="F357" s="20"/>
      <c r="G357" s="13" t="str">
        <f>IF(ISBLANK(Table1[[#This Row],[EARNED]]),"",Table1[[#This Row],[EARNED]])</f>
        <v/>
      </c>
      <c r="H357" s="38"/>
      <c r="I357" s="9"/>
      <c r="J357" s="11"/>
      <c r="K357" s="20"/>
    </row>
    <row r="358" spans="1:11" x14ac:dyDescent="0.25">
      <c r="A358" s="47" t="s">
        <v>50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43466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43497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48">
        <v>43466</v>
      </c>
    </row>
    <row r="361" spans="1:11" x14ac:dyDescent="0.25">
      <c r="A361" s="39">
        <v>43525</v>
      </c>
      <c r="B361" s="20" t="s">
        <v>45</v>
      </c>
      <c r="C361" s="13">
        <v>1.25</v>
      </c>
      <c r="D361" s="38"/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48">
        <v>43558</v>
      </c>
    </row>
    <row r="362" spans="1:11" x14ac:dyDescent="0.25">
      <c r="A362" s="39">
        <v>43556</v>
      </c>
      <c r="B362" s="20"/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43586</v>
      </c>
      <c r="B363" s="20" t="s">
        <v>51</v>
      </c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 t="s">
        <v>52</v>
      </c>
    </row>
    <row r="364" spans="1:11" x14ac:dyDescent="0.25">
      <c r="A364" s="39">
        <v>43617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43647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43678</v>
      </c>
      <c r="B366" s="20" t="s">
        <v>45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48">
        <v>43705</v>
      </c>
    </row>
    <row r="367" spans="1:11" x14ac:dyDescent="0.25">
      <c r="A367" s="39">
        <v>43709</v>
      </c>
      <c r="B367" s="20" t="s">
        <v>48</v>
      </c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>
        <v>1</v>
      </c>
      <c r="I367" s="9"/>
      <c r="J367" s="11"/>
      <c r="K367" s="48">
        <v>43732</v>
      </c>
    </row>
    <row r="368" spans="1:11" x14ac:dyDescent="0.25">
      <c r="A368" s="39">
        <v>43739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39">
        <v>43770</v>
      </c>
      <c r="B369" s="20" t="s">
        <v>46</v>
      </c>
      <c r="C369" s="13">
        <v>1.25</v>
      </c>
      <c r="D369" s="38">
        <v>5</v>
      </c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 t="s">
        <v>53</v>
      </c>
    </row>
    <row r="370" spans="1:11" x14ac:dyDescent="0.25">
      <c r="A370" s="39">
        <v>43800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47" t="s">
        <v>54</v>
      </c>
      <c r="B371" s="20"/>
      <c r="C371" s="13"/>
      <c r="D371" s="38"/>
      <c r="E371" s="9"/>
      <c r="F371" s="20"/>
      <c r="G371" s="13" t="str">
        <f>IF(ISBLANK(Table1[[#This Row],[EARNED]]),"",Table1[[#This Row],[EARNED]])</f>
        <v/>
      </c>
      <c r="H371" s="38"/>
      <c r="I371" s="9"/>
      <c r="J371" s="11"/>
      <c r="K371" s="20"/>
    </row>
    <row r="372" spans="1:11" x14ac:dyDescent="0.25">
      <c r="A372" s="39">
        <v>43831</v>
      </c>
      <c r="B372" s="20" t="s">
        <v>45</v>
      </c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48">
        <v>43864</v>
      </c>
    </row>
    <row r="373" spans="1:11" x14ac:dyDescent="0.25">
      <c r="A373" s="39"/>
      <c r="B373" s="20" t="s">
        <v>55</v>
      </c>
      <c r="C373" s="13"/>
      <c r="D373" s="38"/>
      <c r="E373" s="9"/>
      <c r="F373" s="20"/>
      <c r="G373" s="13"/>
      <c r="H373" s="38"/>
      <c r="I373" s="9"/>
      <c r="J373" s="11"/>
      <c r="K373" s="20" t="s">
        <v>56</v>
      </c>
    </row>
    <row r="374" spans="1:11" x14ac:dyDescent="0.25">
      <c r="A374" s="39">
        <v>43862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43891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v>43922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43952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v>43983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44013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44044</v>
      </c>
      <c r="B380" s="20" t="s">
        <v>45</v>
      </c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48">
        <v>44071</v>
      </c>
    </row>
    <row r="381" spans="1:11" x14ac:dyDescent="0.25">
      <c r="A381" s="39">
        <v>44075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44105</v>
      </c>
      <c r="B382" s="20" t="s">
        <v>48</v>
      </c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>
        <v>1</v>
      </c>
      <c r="I382" s="9"/>
      <c r="J382" s="11"/>
      <c r="K382" s="20"/>
    </row>
    <row r="383" spans="1:11" x14ac:dyDescent="0.25">
      <c r="A383" s="39">
        <v>44136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44166</v>
      </c>
      <c r="B384" s="20" t="s">
        <v>45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48">
        <v>44182</v>
      </c>
    </row>
    <row r="385" spans="1:11" x14ac:dyDescent="0.25">
      <c r="A385" s="39"/>
      <c r="B385" s="20" t="s">
        <v>46</v>
      </c>
      <c r="C385" s="13"/>
      <c r="D385" s="38">
        <v>5</v>
      </c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 t="s">
        <v>57</v>
      </c>
    </row>
    <row r="386" spans="1:11" x14ac:dyDescent="0.25">
      <c r="A386" s="47" t="s">
        <v>58</v>
      </c>
      <c r="B386" s="20"/>
      <c r="C386" s="13"/>
      <c r="D386" s="38"/>
      <c r="E386" s="9"/>
      <c r="F386" s="20"/>
      <c r="G386" s="13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25">
      <c r="A387" s="39">
        <v>44197</v>
      </c>
      <c r="B387" s="20" t="s">
        <v>45</v>
      </c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48">
        <v>44228</v>
      </c>
    </row>
    <row r="388" spans="1:11" x14ac:dyDescent="0.25">
      <c r="A388" s="39">
        <v>44228</v>
      </c>
      <c r="B388" s="20"/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v>44256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44287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44317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v>44348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44378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v>44409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v>44440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44470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v>44501</v>
      </c>
      <c r="B397" s="20" t="s">
        <v>59</v>
      </c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 t="s">
        <v>60</v>
      </c>
    </row>
    <row r="398" spans="1:11" x14ac:dyDescent="0.25">
      <c r="A398" s="39"/>
      <c r="B398" s="20" t="s">
        <v>46</v>
      </c>
      <c r="C398" s="13"/>
      <c r="D398" s="38">
        <v>5</v>
      </c>
      <c r="E398" s="9"/>
      <c r="F398" s="20"/>
      <c r="G398" s="13"/>
      <c r="H398" s="38"/>
      <c r="I398" s="9"/>
      <c r="J398" s="11"/>
      <c r="K398" s="20"/>
    </row>
    <row r="399" spans="1:11" x14ac:dyDescent="0.25">
      <c r="A399" s="39">
        <v>44531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25">
      <c r="A400" s="47" t="s">
        <v>61</v>
      </c>
      <c r="B400" s="20"/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20"/>
    </row>
    <row r="401" spans="1:11" x14ac:dyDescent="0.25">
      <c r="A401" s="39">
        <v>44562</v>
      </c>
      <c r="B401" s="20" t="s">
        <v>45</v>
      </c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48">
        <v>44594</v>
      </c>
    </row>
    <row r="402" spans="1:11" x14ac:dyDescent="0.25">
      <c r="A402" s="39">
        <v>44593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25">
      <c r="A403" s="39">
        <v>44621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25">
      <c r="A404" s="39">
        <v>44652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v>44682</v>
      </c>
      <c r="B405" s="20" t="s">
        <v>48</v>
      </c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>
        <v>1</v>
      </c>
      <c r="I405" s="9"/>
      <c r="J405" s="11"/>
      <c r="K405" s="48">
        <v>44683</v>
      </c>
    </row>
    <row r="406" spans="1:11" x14ac:dyDescent="0.25">
      <c r="A406" s="39"/>
      <c r="B406" s="20" t="s">
        <v>45</v>
      </c>
      <c r="C406" s="13"/>
      <c r="D406" s="38"/>
      <c r="E406" s="9"/>
      <c r="F406" s="20"/>
      <c r="G406" s="13"/>
      <c r="H406" s="38"/>
      <c r="I406" s="9"/>
      <c r="J406" s="11"/>
      <c r="K406" s="48">
        <v>44700</v>
      </c>
    </row>
    <row r="407" spans="1:11" x14ac:dyDescent="0.25">
      <c r="A407" s="39">
        <v>44713</v>
      </c>
      <c r="B407" s="20" t="s">
        <v>51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>
        <v>2</v>
      </c>
      <c r="I407" s="9"/>
      <c r="J407" s="11"/>
      <c r="K407" s="20" t="s">
        <v>62</v>
      </c>
    </row>
    <row r="408" spans="1:11" x14ac:dyDescent="0.25">
      <c r="A408" s="39"/>
      <c r="B408" s="20" t="s">
        <v>51</v>
      </c>
      <c r="C408" s="13"/>
      <c r="D408" s="38"/>
      <c r="E408" s="9"/>
      <c r="F408" s="20"/>
      <c r="G408" s="13"/>
      <c r="H408" s="38">
        <v>2</v>
      </c>
      <c r="I408" s="9"/>
      <c r="J408" s="11"/>
      <c r="K408" s="20" t="s">
        <v>63</v>
      </c>
    </row>
    <row r="409" spans="1:11" x14ac:dyDescent="0.25">
      <c r="A409" s="39">
        <v>44743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44774</v>
      </c>
      <c r="B410" s="20" t="s">
        <v>45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48">
        <v>44803</v>
      </c>
    </row>
    <row r="411" spans="1:11" x14ac:dyDescent="0.25">
      <c r="A411" s="39"/>
      <c r="B411" s="20" t="s">
        <v>66</v>
      </c>
      <c r="C411" s="13"/>
      <c r="D411" s="38">
        <v>1</v>
      </c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48">
        <v>44799</v>
      </c>
    </row>
    <row r="412" spans="1:11" x14ac:dyDescent="0.25">
      <c r="A412" s="39">
        <v>44805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25">
      <c r="A413" s="39">
        <v>44835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25">
      <c r="A414" s="39">
        <v>44866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25">
      <c r="A415" s="39">
        <v>44896</v>
      </c>
      <c r="B415" s="20" t="s">
        <v>46</v>
      </c>
      <c r="C415" s="13">
        <v>1.25</v>
      </c>
      <c r="D415" s="38">
        <v>5</v>
      </c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 t="s">
        <v>65</v>
      </c>
    </row>
    <row r="416" spans="1:11" x14ac:dyDescent="0.25">
      <c r="A416" s="47" t="s">
        <v>64</v>
      </c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25">
      <c r="A417" s="39">
        <v>44927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25">
      <c r="A418" s="39">
        <v>44958</v>
      </c>
      <c r="B418" s="20" t="s">
        <v>45</v>
      </c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48">
        <v>44958</v>
      </c>
    </row>
    <row r="419" spans="1:11" x14ac:dyDescent="0.25">
      <c r="A419" s="39">
        <v>44986</v>
      </c>
      <c r="B419" s="20"/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20"/>
    </row>
    <row r="420" spans="1:11" x14ac:dyDescent="0.25">
      <c r="A420" s="39">
        <v>45017</v>
      </c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>
        <v>45047</v>
      </c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>
        <v>45078</v>
      </c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25">
      <c r="A423" s="39">
        <v>45108</v>
      </c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39">
        <v>45139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>
        <v>45170</v>
      </c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25">
      <c r="A426" s="39">
        <v>45200</v>
      </c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45231</v>
      </c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25">
      <c r="A428" s="39">
        <v>45261</v>
      </c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45292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/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/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/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/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39"/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/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/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/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/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/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/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/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/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/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/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/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/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/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/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/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/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/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/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/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/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/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/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/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/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39"/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/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25">
      <c r="A461" s="39"/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25">
      <c r="A462" s="39"/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/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/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39"/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/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39"/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39"/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25">
      <c r="A469" s="40"/>
      <c r="B469" s="15"/>
      <c r="C469" s="41"/>
      <c r="D469" s="42"/>
      <c r="E469" s="9"/>
      <c r="F469" s="15"/>
      <c r="G469" s="41" t="str">
        <f>IF(ISBLANK(Table1[[#This Row],[EARNED]]),"",Table1[[#This Row],[EARNED]])</f>
        <v/>
      </c>
      <c r="H469" s="42"/>
      <c r="I469" s="9"/>
      <c r="J469" s="12"/>
      <c r="K4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/>
      <c r="F3" s="11">
        <v>11</v>
      </c>
      <c r="G3" s="44">
        <f>SUMIFS(F7:F14,E7:E14,E3)+SUMIFS(D7:D66,C7:C66,F3)+D3</f>
        <v>2.3000000000000007E-2</v>
      </c>
      <c r="J3" s="46">
        <v>25</v>
      </c>
      <c r="K3" s="34">
        <f>J4-1</f>
        <v>24</v>
      </c>
      <c r="L3" s="44">
        <f>IF($J$4=1,1.25,IF(ISBLANK($J$3),"---",1.25-VLOOKUP($K$3,$I$8:$K$37,2)))</f>
        <v>0.24999999999999978</v>
      </c>
    </row>
    <row r="4" spans="1:12" hidden="1" x14ac:dyDescent="0.25">
      <c r="G4" s="33"/>
      <c r="J4" s="1" t="str">
        <f>IF(TEXT(J3,"D")=1,1,TEXT(J3,"D"))</f>
        <v>25</v>
      </c>
    </row>
    <row r="5" spans="1:12" x14ac:dyDescent="0.25">
      <c r="J5" s="1"/>
    </row>
    <row r="6" spans="1:12" x14ac:dyDescent="0.25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38</v>
      </c>
      <c r="J6" s="63"/>
      <c r="K6" s="63"/>
      <c r="L6" s="63"/>
    </row>
    <row r="7" spans="1:12" x14ac:dyDescent="0.25">
      <c r="A7" s="11">
        <f>SUM(Sheet1!E9,Sheet1!I9)</f>
        <v>576.55500000000006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2023-04-18T08:30:51Z</dcterms:modified>
</cp:coreProperties>
</file>