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G73" i="5" l="1"/>
  <c r="G75" i="5" l="1"/>
  <c r="G77" i="5" l="1"/>
  <c r="G79" i="5" l="1"/>
  <c r="G82" i="5" l="1"/>
  <c r="G81" i="5"/>
  <c r="E9" i="5" l="1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0" i="5"/>
  <c r="G78" i="5"/>
  <c r="G76" i="5"/>
  <c r="G74" i="5"/>
  <c r="G72" i="5"/>
  <c r="G71" i="5"/>
  <c r="G70" i="5"/>
  <c r="G69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A7" i="3" s="1"/>
  <c r="G21" i="1"/>
  <c r="G17" i="1"/>
  <c r="G15" i="1"/>
  <c r="G12" i="1"/>
  <c r="G3" i="3" l="1"/>
  <c r="G13" i="1"/>
  <c r="G14" i="1"/>
  <c r="G16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<sst xmlns="http://schemas.openxmlformats.org/spreadsheetml/2006/main" count="154" uniqueCount="89">
  <si>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</si>
  <si>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</si>
  <si>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</si>
  <si>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</si>
  <si>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</si>
  <si>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</si>
  <si>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</si>
  <si>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</si>
  <si>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</si>
  <si>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</si>
  <si>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</si>
  <si>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</si>
  <si>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</si>
  <si>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</si>
  <si>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</si>
  <si>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</si>
  <si>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</si>
  <si>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</si>
  <si>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</si>
  <si>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</si>
  <si>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</si>
  <si>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</si>
  <si>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</si>
  <si>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</si>
  <si>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</si>
  <si>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</si>
  <si>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</si>
  <si>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</si>
  <si>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</si>
  <si>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</si>
  <si>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</si>
  <si>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</si>
  <si>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</si>
  <si>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</si>
  <si>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</si>
  <si>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</si>
  <si>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</si>
  <si>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</si>
  <si>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</si>
  <si>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</si>
  <si>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</si>
  <si>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</si>
  <si>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 MUNDO, JONAS</t>
  </si>
  <si>
    <t>CASUAL</t>
  </si>
  <si>
    <t>CHO</t>
  </si>
  <si>
    <t>2018</t>
  </si>
  <si>
    <t>2019</t>
  </si>
  <si>
    <t>2020</t>
  </si>
  <si>
    <t>2021</t>
  </si>
  <si>
    <t>2022</t>
  </si>
  <si>
    <t>VL(3-0-0)</t>
  </si>
  <si>
    <t>VL(2-0-0)</t>
  </si>
  <si>
    <t>3/19,20/2018</t>
  </si>
  <si>
    <t>VL(5-0-0)</t>
  </si>
  <si>
    <t>5/17,19,21,22/2018</t>
  </si>
  <si>
    <t>SL(1-0-0)</t>
  </si>
  <si>
    <t>SL(2-0-0)</t>
  </si>
  <si>
    <t>10/24,25/2018</t>
  </si>
  <si>
    <t>SL(4-0-0)</t>
  </si>
  <si>
    <t>1/16-19/2018</t>
  </si>
  <si>
    <t>VL(6-0-0)</t>
  </si>
  <si>
    <t>5/22 -25,27-28</t>
  </si>
  <si>
    <t>7/16,17/2018</t>
  </si>
  <si>
    <t>10/4,5/2018</t>
  </si>
  <si>
    <t>SL(3-0-0)</t>
  </si>
  <si>
    <t>2/28,29, 3/1</t>
  </si>
  <si>
    <t>FL(5-0-0)</t>
  </si>
  <si>
    <t>2/4,5/2021</t>
  </si>
  <si>
    <t>3/18,19/2021</t>
  </si>
  <si>
    <t>6,29,30/2021</t>
  </si>
  <si>
    <t>7/5,6/2021</t>
  </si>
  <si>
    <t>2023</t>
  </si>
  <si>
    <t>FL(3-0-0)</t>
  </si>
  <si>
    <t>3/9,10/2023</t>
  </si>
  <si>
    <t>4/19,20/2023</t>
  </si>
  <si>
    <t>TOTAL LEAVE BALANCE</t>
  </si>
  <si>
    <t>A(2-0-0)</t>
  </si>
  <si>
    <t>12/13,29/2022</t>
  </si>
  <si>
    <t>UT(0-1-24)</t>
  </si>
  <si>
    <t>A(1-0-0)</t>
  </si>
  <si>
    <t>UT(0-0-17)</t>
  </si>
  <si>
    <t>A(3-0-0)</t>
  </si>
  <si>
    <t>10/4,13,28/2022</t>
  </si>
  <si>
    <t>UT(0-0-16)</t>
  </si>
  <si>
    <t>UT(0-4-19)</t>
  </si>
  <si>
    <t>8/3,10,18/2022</t>
  </si>
  <si>
    <t>UT(0-1-33)</t>
  </si>
  <si>
    <t>4/6,13/2022</t>
  </si>
  <si>
    <t>UT(0-5-3)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</si>
</sst>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topLeftCell="A2" zoomScale="110" zoomScaleNormal="110" workbookViewId="0">
      <pane ySplit="4050" topLeftCell="A59" activePane="bottomLeft"/>
      <selection activeCell="I10" sqref="I10"/>
      <selection pane="bottomLeft" activeCell="F72" sqref="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42.14200000000001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63.75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 t="s">
        <v>53</v>
      </c>
      <c r="C14" s="13">
        <v>1.25</v>
      </c>
      <c r="D14" s="39">
        <v>5</v>
      </c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 t="s">
        <v>54</v>
      </c>
    </row>
    <row r="15" spans="1:11" x14ac:dyDescent="0.25">
      <c r="A15" s="40">
        <v>43251</v>
      </c>
      <c r="B15" s="20" t="s">
        <v>55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1</v>
      </c>
      <c r="I15" s="9"/>
      <c r="J15" s="11"/>
      <c r="K15" s="49">
        <v>43285</v>
      </c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 t="s">
        <v>56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57</v>
      </c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55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43451</v>
      </c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 t="s">
        <v>58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4</v>
      </c>
      <c r="I24" s="9"/>
      <c r="J24" s="11"/>
      <c r="K24" s="20" t="s">
        <v>59</v>
      </c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 t="s">
        <v>60</v>
      </c>
      <c r="C28" s="13">
        <v>1.25</v>
      </c>
      <c r="D28" s="39">
        <v>6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61</v>
      </c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 t="s">
        <v>56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2</v>
      </c>
      <c r="I30" s="9"/>
      <c r="J30" s="11"/>
      <c r="K30" s="20" t="s">
        <v>62</v>
      </c>
    </row>
    <row r="31" spans="1:11" x14ac:dyDescent="0.25">
      <c r="A31" s="40"/>
      <c r="B31" s="20" t="s">
        <v>55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43307</v>
      </c>
    </row>
    <row r="32" spans="1:11" x14ac:dyDescent="0.25">
      <c r="A32" s="40">
        <v>43708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43738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43769</v>
      </c>
      <c r="B34" s="20" t="s">
        <v>56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2</v>
      </c>
      <c r="I34" s="9"/>
      <c r="J34" s="11"/>
      <c r="K34" s="20" t="s">
        <v>63</v>
      </c>
    </row>
    <row r="35" spans="1:11" x14ac:dyDescent="0.25">
      <c r="A35" s="40">
        <v>43799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43830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8" t="s">
        <v>47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43861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43890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44104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44165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44196</v>
      </c>
      <c r="B49" s="20" t="s">
        <v>66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48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44255</v>
      </c>
      <c r="B52" s="20" t="s">
        <v>51</v>
      </c>
      <c r="C52" s="13">
        <v>1.25</v>
      </c>
      <c r="D52" s="39">
        <v>2</v>
      </c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 t="s">
        <v>67</v>
      </c>
    </row>
    <row r="53" spans="1:11" x14ac:dyDescent="0.25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44530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44561</v>
      </c>
      <c r="B62" s="20" t="s">
        <v>72</v>
      </c>
      <c r="C62" s="13">
        <v>1.25</v>
      </c>
      <c r="D62" s="39">
        <v>3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44681</v>
      </c>
      <c r="B67" s="20" t="s">
        <v>76</v>
      </c>
      <c r="C67" s="13">
        <v>1.25</v>
      </c>
      <c r="D67" s="39">
        <v>2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 t="s">
        <v>87</v>
      </c>
    </row>
    <row r="68" spans="1:11" x14ac:dyDescent="0.25">
      <c r="A68" s="40"/>
      <c r="B68" s="20" t="s">
        <v>88</v>
      </c>
      <c r="C68" s="13"/>
      <c r="D68" s="39">
        <v>0.63100000000000001</v>
      </c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49"/>
    </row>
    <row r="69" spans="1:11" x14ac:dyDescent="0.25">
      <c r="A69" s="40">
        <v>44712</v>
      </c>
      <c r="B69" s="20" t="s">
        <v>79</v>
      </c>
      <c r="C69" s="13">
        <v>1.25</v>
      </c>
      <c r="D69" s="39">
        <v>1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49">
        <v>44698</v>
      </c>
    </row>
    <row r="70" spans="1:11" x14ac:dyDescent="0.25">
      <c r="A70" s="40">
        <v>44742</v>
      </c>
      <c r="B70" s="20" t="s">
        <v>79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44740</v>
      </c>
    </row>
    <row r="71" spans="1:11" x14ac:dyDescent="0.25">
      <c r="A71" s="40">
        <v>44773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44804</v>
      </c>
      <c r="B72" s="20" t="s">
        <v>81</v>
      </c>
      <c r="C72" s="13">
        <v>1.25</v>
      </c>
      <c r="D72" s="39">
        <v>3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 t="s">
        <v>85</v>
      </c>
    </row>
    <row r="73" spans="1:11" x14ac:dyDescent="0.25">
      <c r="A73" s="40"/>
      <c r="B73" s="20" t="s">
        <v>86</v>
      </c>
      <c r="C73" s="13"/>
      <c r="D73" s="39">
        <v>0.19400000000000001</v>
      </c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49"/>
    </row>
    <row r="74" spans="1:11" x14ac:dyDescent="0.25">
      <c r="A74" s="40">
        <v>44834</v>
      </c>
      <c r="B74" s="20" t="s">
        <v>79</v>
      </c>
      <c r="C74" s="13">
        <v>1.25</v>
      </c>
      <c r="D74" s="39">
        <v>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44827</v>
      </c>
    </row>
    <row r="75" spans="1:11" x14ac:dyDescent="0.25">
      <c r="A75" s="40"/>
      <c r="B75" s="20" t="s">
        <v>84</v>
      </c>
      <c r="C75" s="13"/>
      <c r="D75" s="39">
        <v>0.54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49"/>
    </row>
    <row r="76" spans="1:11" x14ac:dyDescent="0.25">
      <c r="A76" s="40">
        <v>44865</v>
      </c>
      <c r="B76" s="20" t="s">
        <v>81</v>
      </c>
      <c r="C76" s="13">
        <v>1.25</v>
      </c>
      <c r="D76" s="39">
        <v>3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 t="s">
        <v>82</v>
      </c>
    </row>
    <row r="77" spans="1:11" x14ac:dyDescent="0.25">
      <c r="A77" s="40"/>
      <c r="B77" s="20" t="s">
        <v>83</v>
      </c>
      <c r="C77" s="13"/>
      <c r="D77" s="39">
        <v>3.3000000000000015E-2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49"/>
    </row>
    <row r="78" spans="1:11" x14ac:dyDescent="0.25">
      <c r="A78" s="40">
        <v>44866</v>
      </c>
      <c r="B78" s="20" t="s">
        <v>79</v>
      </c>
      <c r="C78" s="13">
        <v>1.25</v>
      </c>
      <c r="D78" s="39">
        <v>1</v>
      </c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44869</v>
      </c>
    </row>
    <row r="79" spans="1:11" x14ac:dyDescent="0.25">
      <c r="A79" s="40"/>
      <c r="B79" s="20" t="s">
        <v>80</v>
      </c>
      <c r="C79" s="13"/>
      <c r="D79" s="39">
        <v>3.5000000000000017E-2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49"/>
    </row>
    <row r="80" spans="1:11" x14ac:dyDescent="0.25">
      <c r="A80" s="40">
        <v>44896</v>
      </c>
      <c r="B80" s="20" t="s">
        <v>66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/>
      <c r="B81" s="20" t="s">
        <v>76</v>
      </c>
      <c r="C81" s="13"/>
      <c r="D81" s="39">
        <v>2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49" t="s">
        <v>77</v>
      </c>
    </row>
    <row r="82" spans="1:11" x14ac:dyDescent="0.25">
      <c r="A82" s="40"/>
      <c r="B82" s="20" t="s">
        <v>78</v>
      </c>
      <c r="C82" s="13"/>
      <c r="D82" s="39">
        <v>0.17500000000000002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49"/>
    </row>
    <row r="83" spans="1:11" x14ac:dyDescent="0.25">
      <c r="A83" s="48" t="s">
        <v>71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49"/>
    </row>
    <row r="85" spans="1:11" x14ac:dyDescent="0.25">
      <c r="A85" s="40">
        <v>44958</v>
      </c>
      <c r="B85" s="20" t="s">
        <v>55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1</v>
      </c>
      <c r="I85" s="9"/>
      <c r="J85" s="11"/>
      <c r="K85" s="49">
        <v>44980</v>
      </c>
    </row>
    <row r="86" spans="1:11" x14ac:dyDescent="0.25">
      <c r="A86" s="40">
        <v>44986</v>
      </c>
      <c r="B86" s="20" t="s">
        <v>56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2</v>
      </c>
      <c r="I86" s="9"/>
      <c r="J86" s="11"/>
      <c r="K86" s="20" t="s">
        <v>73</v>
      </c>
    </row>
    <row r="87" spans="1:11" x14ac:dyDescent="0.25">
      <c r="A87" s="40">
        <v>45017</v>
      </c>
      <c r="B87" s="20" t="s">
        <v>56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2</v>
      </c>
      <c r="I87" s="9"/>
      <c r="J87" s="11"/>
      <c r="K87" s="20" t="s">
        <v>74</v>
      </c>
    </row>
    <row r="88" spans="1:11" x14ac:dyDescent="0.25">
      <c r="A88" s="40">
        <v>45047</v>
      </c>
      <c r="B88" s="20" t="s">
        <v>55</v>
      </c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>
        <v>1</v>
      </c>
      <c r="I88" s="9"/>
      <c r="J88" s="11"/>
      <c r="K88" s="49">
        <v>45058</v>
      </c>
    </row>
    <row r="89" spans="1:11" x14ac:dyDescent="0.25">
      <c r="A89" s="40">
        <v>45078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45108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45139</v>
      </c>
      <c r="B91" s="20" t="s">
        <v>55</v>
      </c>
      <c r="C91" s="13"/>
      <c r="D91" s="39"/>
      <c r="E91" s="9"/>
      <c r="F91" s="20"/>
      <c r="G91" s="13" t="str">
        <f>IF(ISBLANK(Table13[[#This Row],[EARNED]]),"",Table13[[#This Row],[EARNED]])</f>
        <v/>
      </c>
      <c r="H91" s="39">
        <v>1</v>
      </c>
      <c r="I91" s="9"/>
      <c r="J91" s="11"/>
      <c r="K91" s="49">
        <v>45140</v>
      </c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IF(ISBLANK(Table13[[#This Row],[EARNED]]),"",Table13[[#This Row],[EARNED]])</f>
        <v/>
      </c>
      <c r="H142" s="43"/>
      <c r="I142" s="9"/>
      <c r="J142" s="12"/>
      <c r="K14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zoomScale="120" zoomScaleNormal="120" workbookViewId="0">
      <pane ySplit="4425" topLeftCell="A22" activePane="bottomLeft"/>
      <selection activeCell="F3" sqref="F3:G3"/>
      <selection pane="bottomLeft" activeCell="E31" sqref="E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43190</v>
      </c>
      <c r="B11" s="20" t="s">
        <v>51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43555</v>
      </c>
      <c r="B13" s="20" t="s">
        <v>50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43738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43350</v>
      </c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43921</v>
      </c>
      <c r="B16" s="20" t="s">
        <v>64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3</v>
      </c>
      <c r="I16" s="9"/>
      <c r="J16" s="11"/>
      <c r="K16" s="20" t="s">
        <v>65</v>
      </c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44286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68</v>
      </c>
    </row>
    <row r="19" spans="1:11" x14ac:dyDescent="0.25">
      <c r="A19" s="40">
        <v>44377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69</v>
      </c>
    </row>
    <row r="20" spans="1:11" x14ac:dyDescent="0.25">
      <c r="A20" s="40">
        <v>44408</v>
      </c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70</v>
      </c>
    </row>
    <row r="21" spans="1:11" x14ac:dyDescent="0.25">
      <c r="A21" s="48" t="s">
        <v>49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44681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44657</v>
      </c>
    </row>
    <row r="23" spans="1:11" x14ac:dyDescent="0.25">
      <c r="A23" s="40">
        <v>44712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44693</v>
      </c>
    </row>
    <row r="24" spans="1:11" x14ac:dyDescent="0.25">
      <c r="A24" s="40">
        <v>44804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44776</v>
      </c>
    </row>
    <row r="25" spans="1:11" x14ac:dyDescent="0.25">
      <c r="A25" s="40">
        <v>44865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44847</v>
      </c>
    </row>
    <row r="26" spans="1:11" x14ac:dyDescent="0.25">
      <c r="A26" s="40">
        <v>44896</v>
      </c>
      <c r="B26" s="20" t="s">
        <v>55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44908</v>
      </c>
    </row>
    <row r="27" spans="1:11" x14ac:dyDescent="0.25">
      <c r="A27" s="48" t="s">
        <v>71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44927</v>
      </c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44951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1"/>
      <c r="B86" s="15"/>
      <c r="C86" s="42"/>
      <c r="D86" s="43"/>
      <c r="E86" s="9"/>
      <c r="F86" s="15"/>
      <c r="G86" s="42" t="str">
        <f>IF(ISBLANK(Table1[[#This Row],[EARNED]]),"",Table1[[#This Row],[EARNED]])</f>
        <v/>
      </c>
      <c r="H86" s="43"/>
      <c r="I86" s="9"/>
      <c r="J86" s="12"/>
      <c r="K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74.625</v>
      </c>
      <c r="B3" s="11">
        <v>16.625</v>
      </c>
      <c r="D3" s="11"/>
      <c r="E3" s="11">
        <v>5</v>
      </c>
      <c r="F3" s="11">
        <v>3</v>
      </c>
      <c r="G3" s="45">
        <f>SUMIFS(F7:F14,E7:E14,E3)+SUMIFS(D7:D66,C7:C66,F3)+D3</f>
        <v>0.63100000000000001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105.89200000000001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2023-09-26T05:38:18Z</dcterms:modified>
</cp:coreProperties>
</file>