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LE\Desktop\LEAVE-CARD\NEW HR\"/>
    </mc:Choice>
  </mc:AlternateContent>
  <bookViews>
    <workbookView xWindow="-105" yWindow="-105" windowWidth="23250" windowHeight="12570" firstSheet="1" activeTab="2"/>
  </bookViews>
  <sheets>
    <sheet name="INSTRUCTION" sheetId="4" r:id="rId1"/>
    <sheet name="2018 LEAVE CREDITS" sheetId="5" r:id="rId2"/>
    <sheet name="2017 LEAVE BALANCE" sheetId="1" r:id="rId3"/>
    <sheet name="CONVERTION" sheetId="3" r:id="rId4"/>
  </sheets>
  <externalReferences>
    <externalReference r:id="rId5"/>
  </externalReferences>
  <definedNames>
    <definedName name="BALANCE_1" localSheetId="1">Table15[[#Headers],[BALANCE]]</definedName>
    <definedName name="BALANCE_1" localSheetId="3">[1]!Table1[[#Headers],[BALANCE]]</definedName>
    <definedName name="BALANCE_1">Table1[[#Headers],[BALANCE]]</definedName>
    <definedName name="_xlnm.Print_Titles" localSheetId="2">'2017 LEAVE BALANCE'!$1:$9</definedName>
    <definedName name="_xlnm.Print_Titles" localSheetId="1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0" i="1" l="1"/>
  <c r="G31" i="1" l="1"/>
  <c r="G32" i="1"/>
  <c r="G33" i="1"/>
  <c r="G34" i="1"/>
  <c r="G35" i="1"/>
  <c r="G36" i="1"/>
  <c r="G20" i="1"/>
  <c r="A15" i="1"/>
  <c r="F3" i="1" l="1"/>
  <c r="B4" i="1"/>
  <c r="F4" i="1" l="1"/>
  <c r="B3" i="1"/>
  <c r="B2" i="1"/>
  <c r="G62" i="5"/>
  <c r="G49" i="5"/>
  <c r="G36" i="5"/>
  <c r="G23" i="5"/>
  <c r="E9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1" i="5"/>
  <c r="G60" i="5"/>
  <c r="G59" i="5"/>
  <c r="G58" i="5"/>
  <c r="G57" i="5"/>
  <c r="G56" i="5"/>
  <c r="G55" i="5"/>
  <c r="G54" i="5"/>
  <c r="G53" i="5"/>
  <c r="G52" i="5"/>
  <c r="G51" i="5"/>
  <c r="G50" i="5"/>
  <c r="G48" i="5"/>
  <c r="G47" i="5"/>
  <c r="G46" i="5"/>
  <c r="G45" i="5"/>
  <c r="G44" i="5"/>
  <c r="G43" i="5"/>
  <c r="G42" i="5"/>
  <c r="G41" i="5"/>
  <c r="G40" i="5"/>
  <c r="G39" i="5"/>
  <c r="G38" i="5"/>
  <c r="G37" i="5"/>
  <c r="G35" i="5"/>
  <c r="G34" i="5"/>
  <c r="G33" i="5"/>
  <c r="G32" i="5"/>
  <c r="G31" i="5"/>
  <c r="G30" i="5"/>
  <c r="G29" i="5"/>
  <c r="G28" i="5"/>
  <c r="G27" i="5"/>
  <c r="G26" i="5"/>
  <c r="G25" i="5"/>
  <c r="G24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3" i="3"/>
  <c r="G17" i="1"/>
  <c r="G18" i="1"/>
  <c r="G19" i="1"/>
  <c r="G21" i="1"/>
  <c r="G22" i="1"/>
  <c r="G23" i="1"/>
  <c r="G24" i="1"/>
  <c r="G25" i="1"/>
  <c r="G26" i="1"/>
  <c r="G27" i="1"/>
  <c r="G28" i="1"/>
  <c r="G29" i="1"/>
  <c r="G30" i="1"/>
  <c r="G37" i="1"/>
  <c r="G38" i="1"/>
  <c r="G39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0" i="1"/>
  <c r="G11" i="1"/>
  <c r="G12" i="1"/>
  <c r="G13" i="1"/>
  <c r="G14" i="1"/>
  <c r="G15" i="1"/>
  <c r="G16" i="1"/>
  <c r="J4" i="3"/>
  <c r="E9" i="1"/>
  <c r="G9" i="1"/>
  <c r="I9" i="5" l="1"/>
  <c r="K3" i="3"/>
  <c r="L3" i="3" s="1"/>
  <c r="I9" i="1"/>
</calcChain>
</file>

<file path=xl/sharedStrings.xml><?xml version="1.0" encoding="utf-8"?>
<sst xmlns="http://schemas.openxmlformats.org/spreadsheetml/2006/main" count="139" uniqueCount="82">
  <si>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</si>
  <si>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</si>
  <si>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</si>
  <si>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</si>
  <si>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</si>
  <si>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</si>
  <si>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</si>
  <si>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</si>
  <si>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</si>
  <si>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</si>
  <si>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</si>
  <si>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</si>
  <si>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</si>
  <si>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</si>
  <si>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</si>
  <si>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</si>
  <si>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</si>
  <si>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</si>
  <si>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</si>
  <si>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</si>
  <si>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</si>
  <si>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</si>
  <si>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</si>
  <si>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</si>
  <si>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</si>
  <si>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</si>
  <si>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</si>
  <si>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</si>
  <si>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</si>
  <si>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</si>
  <si>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</si>
  <si>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</si>
  <si>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</si>
  <si>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</si>
  <si>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</si>
  <si>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</si>
  <si>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</si>
  <si>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</si>
  <si>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</si>
  <si>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</si>
  <si>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</si>
  <si>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</si>
  <si>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2018</t>
  </si>
  <si>
    <t>2019</t>
  </si>
  <si>
    <t>2020</t>
  </si>
  <si>
    <t>2021</t>
  </si>
  <si>
    <t>2022</t>
  </si>
  <si>
    <t>2023</t>
  </si>
  <si>
    <t>CASUAL</t>
  </si>
  <si>
    <t>FL(5-0-0)</t>
  </si>
  <si>
    <t>DERLA, ARTHUR</t>
  </si>
  <si>
    <t>SL(2-0-0)</t>
  </si>
  <si>
    <t>SL(1-0-0)</t>
  </si>
  <si>
    <t>1/3,4/2018</t>
  </si>
  <si>
    <t>5/30, 6/11/2018</t>
  </si>
  <si>
    <t>UT(7-0-4)</t>
  </si>
  <si>
    <t>UT(0-0-12)</t>
  </si>
  <si>
    <t>UT(3-1-47)</t>
  </si>
  <si>
    <t>UT(5-4-0)</t>
  </si>
  <si>
    <t>SL(3-0-0)</t>
  </si>
  <si>
    <t>10/12,13,16/2018</t>
  </si>
  <si>
    <t>UT(3-0-4)</t>
  </si>
  <si>
    <t>UT(2-0-11)</t>
  </si>
  <si>
    <t>1/21,23/2019</t>
  </si>
  <si>
    <t>VL(5-0-0)</t>
  </si>
  <si>
    <t>9/9-11/2019</t>
  </si>
  <si>
    <t>SL(5-0-0)</t>
  </si>
  <si>
    <t>12/6,7,9,10,11/2019</t>
  </si>
  <si>
    <t>5/27-31/2019</t>
  </si>
  <si>
    <t>FL(1-0-0)</t>
  </si>
  <si>
    <t>FL(4-0-0)</t>
  </si>
  <si>
    <t>VL(3-0-0)</t>
  </si>
  <si>
    <t>1/23,24,27/2023</t>
  </si>
  <si>
    <t>SP(1-0-0)</t>
  </si>
  <si>
    <t>11/7-11/2022</t>
  </si>
  <si>
    <t>6/20,22,23/2022</t>
  </si>
  <si>
    <t>8/6,8,9/2022</t>
  </si>
  <si>
    <t>2/9,11/2023</t>
  </si>
  <si>
    <t>3/7,8/2023</t>
  </si>
  <si>
    <t>CENRO</t>
  </si>
  <si>
    <t>6/30, 7/1/2023</t>
  </si>
  <si>
    <t>8/14,22/2023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</si>
</sst>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xmlns="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xmlns="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xmlns="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xmlns="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xmlns="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xmlns="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xmlns="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xmlns="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xmlns="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4" name="Table15" displayName="Table15" ref="A8:K133" totalsRowShown="0" headerRowDxfId="39" headerRowBorderDxfId="38" tableBorderDxfId="37" totalsRowBorderDxfId="36">
  <tableColumns count="11">
    <tableColumn id="1" name="PERIOD" dataDxfId="35"/>
    <tableColumn id="2" name="PARTICULARS" dataDxfId="34"/>
    <tableColumn id="3" name="EARNED" dataDxfId="33"/>
    <tableColumn id="4" name="Absence Undertime W/ Pay" dataDxfId="32"/>
    <tableColumn id="5" name="BALANCE" dataDxfId="31">
      <calculatedColumnFormula>SUM(Table15[EARNED])-SUM(Table15[Absence Undertime W/ Pay])+CONVERTION!$A$3</calculatedColumnFormula>
    </tableColumn>
    <tableColumn id="6" name="Absence Undertime W/O Pay" dataDxfId="30"/>
    <tableColumn id="7" name="EARNED " dataDxfId="29">
      <calculatedColumnFormula>IF(ISBLANK(Table15[[#This Row],[EARNED]]),"",Table15[[#This Row],[EARNED]])</calculatedColumnFormula>
    </tableColumn>
    <tableColumn id="8" name="Absence Undertime  W/ Pay" dataDxfId="28"/>
    <tableColumn id="9" name="BALANCE " dataDxfId="27">
      <calculatedColumnFormula>SUM(Table15[[EARNED ]])-SUM(Table15[Absence Undertime  W/ Pay])+CONVERTION!$B$3</calculatedColumnFormula>
    </tableColumn>
    <tableColumn id="10" name="Absence Undertime  W/O Pay" dataDxfId="26"/>
    <tableColumn id="11" name="REMARKS" dataDxfId="2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136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3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3"/>
  <sheetViews>
    <sheetView zoomScale="110" zoomScaleNormal="110" workbookViewId="0">
      <pane ySplit="4050" topLeftCell="A76" activePane="bottomLeft"/>
      <selection activeCell="F4" sqref="F4:G4"/>
      <selection pane="bottomLeft" activeCell="H83" sqref="H83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50</v>
      </c>
      <c r="C2" s="50"/>
      <c r="D2" s="21" t="s">
        <v>14</v>
      </c>
      <c r="E2" s="10"/>
      <c r="F2" s="51"/>
      <c r="G2" s="51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0"/>
      <c r="C3" s="50"/>
      <c r="D3" s="22" t="s">
        <v>13</v>
      </c>
      <c r="F3" s="54">
        <v>39069</v>
      </c>
      <c r="G3" s="55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0" t="s">
        <v>48</v>
      </c>
      <c r="C4" s="50"/>
      <c r="D4" s="22" t="s">
        <v>12</v>
      </c>
      <c r="F4" s="55" t="s">
        <v>79</v>
      </c>
      <c r="G4" s="55"/>
      <c r="H4" s="26" t="s">
        <v>17</v>
      </c>
      <c r="I4" s="26"/>
      <c r="J4" s="55"/>
      <c r="K4" s="58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9" t="s">
        <v>8</v>
      </c>
      <c r="D7" s="59"/>
      <c r="E7" s="59"/>
      <c r="F7" s="59"/>
      <c r="G7" s="59" t="s">
        <v>7</v>
      </c>
      <c r="H7" s="59"/>
      <c r="I7" s="59"/>
      <c r="J7" s="59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SUM(Table15[EARNED])-SUM(Table15[Absence Undertime W/ Pay])</f>
        <v>58.75</v>
      </c>
      <c r="F9" s="11"/>
      <c r="G9" s="13" t="str">
        <f>IF(ISBLANK(Table15[[#This Row],[EARNED]]),"",Table15[[#This Row],[EARNED]])</f>
        <v/>
      </c>
      <c r="H9" s="11"/>
      <c r="I9" s="13">
        <f>SUM(Table15[[EARNED ]])-SUM(Table15[Absence Undertime  W/ Pay])</f>
        <v>75.75</v>
      </c>
      <c r="J9" s="11"/>
      <c r="K9" s="20"/>
    </row>
    <row r="10" spans="1:11" x14ac:dyDescent="0.25">
      <c r="A10" s="48" t="s">
        <v>42</v>
      </c>
      <c r="B10" s="20"/>
      <c r="C10" s="13"/>
      <c r="D10" s="39"/>
      <c r="E10" s="34" t="s">
        <v>32</v>
      </c>
      <c r="F10" s="20"/>
      <c r="G10" s="13" t="str">
        <f>IF(ISBLANK(Table15[[#This Row],[EARNED]]),"",Table15[[#This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/>
      <c r="C11" s="13">
        <v>1.25</v>
      </c>
      <c r="D11" s="39"/>
      <c r="E11" s="9"/>
      <c r="F11" s="20"/>
      <c r="G11" s="13">
        <f>IF(ISBLANK(Table15[[#This Row],[EARNED]]),"",Table15[[#This Row],[EARNED]])</f>
        <v>1.25</v>
      </c>
      <c r="H11" s="39"/>
      <c r="I11" s="9"/>
      <c r="J11" s="11"/>
      <c r="K11" s="20"/>
    </row>
    <row r="12" spans="1:11" x14ac:dyDescent="0.25">
      <c r="A12" s="40">
        <v>43132</v>
      </c>
      <c r="B12" s="20"/>
      <c r="C12" s="13">
        <v>1.25</v>
      </c>
      <c r="D12" s="39"/>
      <c r="E12" s="9"/>
      <c r="F12" s="20"/>
      <c r="G12" s="13">
        <f>IF(ISBLANK(Table15[[#This Row],[EARNED]]),"",Table15[[#This Row],[EARNED]])</f>
        <v>1.25</v>
      </c>
      <c r="H12" s="39"/>
      <c r="I12" s="9"/>
      <c r="J12" s="11"/>
      <c r="K12" s="20"/>
    </row>
    <row r="13" spans="1:11" x14ac:dyDescent="0.25">
      <c r="A13" s="40">
        <v>43160</v>
      </c>
      <c r="B13" s="20"/>
      <c r="C13" s="13">
        <v>1.25</v>
      </c>
      <c r="D13" s="39"/>
      <c r="E13" s="9"/>
      <c r="F13" s="20"/>
      <c r="G13" s="13">
        <f>IF(ISBLANK(Table15[[#This Row],[EARNED]]),"",Table15[[#This Row],[EARNED]])</f>
        <v>1.25</v>
      </c>
      <c r="H13" s="39"/>
      <c r="I13" s="9"/>
      <c r="J13" s="11"/>
      <c r="K13" s="20"/>
    </row>
    <row r="14" spans="1:11" x14ac:dyDescent="0.25">
      <c r="A14" s="40">
        <v>43191</v>
      </c>
      <c r="B14" s="20"/>
      <c r="C14" s="13">
        <v>1.25</v>
      </c>
      <c r="D14" s="39"/>
      <c r="E14" s="9"/>
      <c r="F14" s="20"/>
      <c r="G14" s="13">
        <f>IF(ISBLANK(Table15[[#This Row],[EARNED]]),"",Table15[[#This Row],[EARNED]])</f>
        <v>1.25</v>
      </c>
      <c r="H14" s="39"/>
      <c r="I14" s="9"/>
      <c r="J14" s="11"/>
      <c r="K14" s="20"/>
    </row>
    <row r="15" spans="1:11" x14ac:dyDescent="0.25">
      <c r="A15" s="40">
        <v>43221</v>
      </c>
      <c r="B15" s="20"/>
      <c r="C15" s="13">
        <v>1.25</v>
      </c>
      <c r="D15" s="39"/>
      <c r="E15" s="9"/>
      <c r="F15" s="20"/>
      <c r="G15" s="13">
        <f>IF(ISBLANK(Table15[[#This Row],[EARNED]]),"",Table15[[#This Row],[EARNED]])</f>
        <v>1.25</v>
      </c>
      <c r="H15" s="39"/>
      <c r="I15" s="9"/>
      <c r="J15" s="11"/>
      <c r="K15" s="20"/>
    </row>
    <row r="16" spans="1:11" x14ac:dyDescent="0.25">
      <c r="A16" s="40">
        <v>43252</v>
      </c>
      <c r="B16" s="15"/>
      <c r="C16" s="13">
        <v>1.25</v>
      </c>
      <c r="D16" s="43"/>
      <c r="E16" s="9"/>
      <c r="F16" s="15"/>
      <c r="G16" s="42">
        <f>IF(ISBLANK(Table15[[#This Row],[EARNED]]),"",Table15[[#This Row],[EARNED]])</f>
        <v>1.25</v>
      </c>
      <c r="H16" s="43"/>
      <c r="I16" s="9"/>
      <c r="J16" s="12"/>
      <c r="K16" s="15"/>
    </row>
    <row r="17" spans="1:11" x14ac:dyDescent="0.25">
      <c r="A17" s="40">
        <v>43282</v>
      </c>
      <c r="B17" s="20"/>
      <c r="C17" s="13">
        <v>1.25</v>
      </c>
      <c r="D17" s="39"/>
      <c r="E17" s="9"/>
      <c r="F17" s="20"/>
      <c r="G17" s="13">
        <f>IF(ISBLANK(Table15[[#This Row],[EARNED]]),"",Table15[[#This Row],[EARNED]])</f>
        <v>1.25</v>
      </c>
      <c r="H17" s="39"/>
      <c r="I17" s="9"/>
      <c r="J17" s="11"/>
      <c r="K17" s="20"/>
    </row>
    <row r="18" spans="1:11" x14ac:dyDescent="0.25">
      <c r="A18" s="40">
        <v>43313</v>
      </c>
      <c r="B18" s="20"/>
      <c r="C18" s="13">
        <v>1.25</v>
      </c>
      <c r="D18" s="39"/>
      <c r="E18" s="9"/>
      <c r="F18" s="20"/>
      <c r="G18" s="13">
        <f>IF(ISBLANK(Table15[[#This Row],[EARNED]]),"",Table15[[#This Row],[EARNED]])</f>
        <v>1.25</v>
      </c>
      <c r="H18" s="39"/>
      <c r="I18" s="9"/>
      <c r="J18" s="11"/>
      <c r="K18" s="20"/>
    </row>
    <row r="19" spans="1:11" x14ac:dyDescent="0.25">
      <c r="A19" s="40">
        <v>43344</v>
      </c>
      <c r="B19" s="20"/>
      <c r="C19" s="13">
        <v>1.25</v>
      </c>
      <c r="D19" s="39"/>
      <c r="E19" s="9"/>
      <c r="F19" s="20"/>
      <c r="G19" s="13">
        <f>IF(ISBLANK(Table15[[#This Row],[EARNED]]),"",Table15[[#This Row],[EARNED]])</f>
        <v>1.25</v>
      </c>
      <c r="H19" s="39"/>
      <c r="I19" s="9"/>
      <c r="J19" s="11"/>
      <c r="K19" s="20"/>
    </row>
    <row r="20" spans="1:11" x14ac:dyDescent="0.25">
      <c r="A20" s="40">
        <v>43374</v>
      </c>
      <c r="B20" s="20"/>
      <c r="C20" s="13">
        <v>1.25</v>
      </c>
      <c r="D20" s="39"/>
      <c r="E20" s="9"/>
      <c r="F20" s="20"/>
      <c r="G20" s="13">
        <f>IF(ISBLANK(Table15[[#This Row],[EARNED]]),"",Table15[[#This Row],[EARNED]])</f>
        <v>1.25</v>
      </c>
      <c r="H20" s="39"/>
      <c r="I20" s="9"/>
      <c r="J20" s="11"/>
      <c r="K20" s="20"/>
    </row>
    <row r="21" spans="1:11" x14ac:dyDescent="0.25">
      <c r="A21" s="40">
        <v>43405</v>
      </c>
      <c r="B21" s="20"/>
      <c r="C21" s="13">
        <v>1.25</v>
      </c>
      <c r="D21" s="39"/>
      <c r="E21" s="9"/>
      <c r="F21" s="20"/>
      <c r="G21" s="13">
        <f>IF(ISBLANK(Table15[[#This Row],[EARNED]]),"",Table15[[#This Row],[EARNED]])</f>
        <v>1.25</v>
      </c>
      <c r="H21" s="39"/>
      <c r="I21" s="9"/>
      <c r="J21" s="11"/>
      <c r="K21" s="20"/>
    </row>
    <row r="22" spans="1:11" x14ac:dyDescent="0.25">
      <c r="A22" s="40">
        <v>43435</v>
      </c>
      <c r="B22" s="20" t="s">
        <v>49</v>
      </c>
      <c r="C22" s="13">
        <v>1.25</v>
      </c>
      <c r="D22" s="39">
        <v>5</v>
      </c>
      <c r="E22" s="9"/>
      <c r="F22" s="20"/>
      <c r="G22" s="13">
        <f>IF(ISBLANK(Table15[[#This Row],[EARNED]]),"",Table15[[#This Row],[EARNED]])</f>
        <v>1.25</v>
      </c>
      <c r="H22" s="39"/>
      <c r="I22" s="9"/>
      <c r="J22" s="11"/>
      <c r="K22" s="20"/>
    </row>
    <row r="23" spans="1:11" x14ac:dyDescent="0.25">
      <c r="A23" s="48" t="s">
        <v>43</v>
      </c>
      <c r="B23" s="20"/>
      <c r="C23" s="13"/>
      <c r="D23" s="39"/>
      <c r="E23" s="9"/>
      <c r="F23" s="20"/>
      <c r="G23" s="13" t="str">
        <f>IF(ISBLANK(Table15[[#This Row],[EARNED]]),"",Table15[[#This Row],[EARNED]])</f>
        <v/>
      </c>
      <c r="H23" s="39"/>
      <c r="I23" s="9"/>
      <c r="J23" s="11"/>
      <c r="K23" s="20"/>
    </row>
    <row r="24" spans="1:11" x14ac:dyDescent="0.25">
      <c r="A24" s="40">
        <v>43466</v>
      </c>
      <c r="B24" s="20"/>
      <c r="C24" s="13">
        <v>1.25</v>
      </c>
      <c r="D24" s="39"/>
      <c r="E24" s="9"/>
      <c r="F24" s="20"/>
      <c r="G24" s="13">
        <f>IF(ISBLANK(Table15[[#This Row],[EARNED]]),"",Table15[[#This Row],[EARNED]])</f>
        <v>1.25</v>
      </c>
      <c r="H24" s="39"/>
      <c r="I24" s="9"/>
      <c r="J24" s="11"/>
      <c r="K24" s="20"/>
    </row>
    <row r="25" spans="1:11" x14ac:dyDescent="0.25">
      <c r="A25" s="40">
        <v>43497</v>
      </c>
      <c r="B25" s="20"/>
      <c r="C25" s="13">
        <v>1.25</v>
      </c>
      <c r="D25" s="39"/>
      <c r="E25" s="9"/>
      <c r="F25" s="20"/>
      <c r="G25" s="13">
        <f>IF(ISBLANK(Table15[[#This Row],[EARNED]]),"",Table15[[#This Row],[EARNED]])</f>
        <v>1.25</v>
      </c>
      <c r="H25" s="39"/>
      <c r="I25" s="9"/>
      <c r="J25" s="11"/>
      <c r="K25" s="20"/>
    </row>
    <row r="26" spans="1:11" x14ac:dyDescent="0.25">
      <c r="A26" s="40">
        <v>43525</v>
      </c>
      <c r="B26" s="20"/>
      <c r="C26" s="13">
        <v>1.25</v>
      </c>
      <c r="D26" s="39"/>
      <c r="E26" s="9"/>
      <c r="F26" s="20"/>
      <c r="G26" s="13">
        <f>IF(ISBLANK(Table15[[#This Row],[EARNED]]),"",Table15[[#This Row],[EARNED]])</f>
        <v>1.25</v>
      </c>
      <c r="H26" s="39"/>
      <c r="I26" s="9"/>
      <c r="J26" s="11"/>
      <c r="K26" s="20"/>
    </row>
    <row r="27" spans="1:11" x14ac:dyDescent="0.25">
      <c r="A27" s="40">
        <v>43556</v>
      </c>
      <c r="B27" s="20"/>
      <c r="C27" s="13">
        <v>1.25</v>
      </c>
      <c r="D27" s="39"/>
      <c r="E27" s="9"/>
      <c r="F27" s="20"/>
      <c r="G27" s="13">
        <f>IF(ISBLANK(Table15[[#This Row],[EARNED]]),"",Table15[[#This Row],[EARNED]])</f>
        <v>1.25</v>
      </c>
      <c r="H27" s="39"/>
      <c r="I27" s="9"/>
      <c r="J27" s="11"/>
      <c r="K27" s="20"/>
    </row>
    <row r="28" spans="1:11" x14ac:dyDescent="0.25">
      <c r="A28" s="40">
        <v>43586</v>
      </c>
      <c r="B28" s="20" t="s">
        <v>64</v>
      </c>
      <c r="C28" s="13">
        <v>1.25</v>
      </c>
      <c r="D28" s="39">
        <v>5</v>
      </c>
      <c r="E28" s="9"/>
      <c r="F28" s="20"/>
      <c r="G28" s="13">
        <f>IF(ISBLANK(Table15[[#This Row],[EARNED]]),"",Table15[[#This Row],[EARNED]])</f>
        <v>1.25</v>
      </c>
      <c r="H28" s="39"/>
      <c r="I28" s="9"/>
      <c r="J28" s="11"/>
      <c r="K28" s="20" t="s">
        <v>68</v>
      </c>
    </row>
    <row r="29" spans="1:11" x14ac:dyDescent="0.25">
      <c r="A29" s="40">
        <v>43617</v>
      </c>
      <c r="B29" s="20"/>
      <c r="C29" s="13">
        <v>1.25</v>
      </c>
      <c r="D29" s="39"/>
      <c r="E29" s="9"/>
      <c r="F29" s="20"/>
      <c r="G29" s="13">
        <f>IF(ISBLANK(Table15[[#This Row],[EARNED]]),"",Table15[[#This Row],[EARNED]])</f>
        <v>1.25</v>
      </c>
      <c r="H29" s="39"/>
      <c r="I29" s="9"/>
      <c r="J29" s="11"/>
      <c r="K29" s="20"/>
    </row>
    <row r="30" spans="1:11" x14ac:dyDescent="0.25">
      <c r="A30" s="40">
        <v>43647</v>
      </c>
      <c r="B30" s="20"/>
      <c r="C30" s="13">
        <v>1.25</v>
      </c>
      <c r="D30" s="39"/>
      <c r="E30" s="9"/>
      <c r="F30" s="20"/>
      <c r="G30" s="13">
        <f>IF(ISBLANK(Table15[[#This Row],[EARNED]]),"",Table15[[#This Row],[EARNED]])</f>
        <v>1.25</v>
      </c>
      <c r="H30" s="39"/>
      <c r="I30" s="9"/>
      <c r="J30" s="11"/>
      <c r="K30" s="20"/>
    </row>
    <row r="31" spans="1:11" x14ac:dyDescent="0.25">
      <c r="A31" s="40">
        <v>43678</v>
      </c>
      <c r="B31" s="20"/>
      <c r="C31" s="13">
        <v>1.25</v>
      </c>
      <c r="D31" s="39"/>
      <c r="E31" s="9"/>
      <c r="F31" s="20"/>
      <c r="G31" s="13">
        <f>IF(ISBLANK(Table15[[#This Row],[EARNED]]),"",Table15[[#This Row],[EARNED]])</f>
        <v>1.25</v>
      </c>
      <c r="H31" s="39"/>
      <c r="I31" s="9"/>
      <c r="J31" s="11"/>
      <c r="K31" s="20"/>
    </row>
    <row r="32" spans="1:11" x14ac:dyDescent="0.25">
      <c r="A32" s="40">
        <v>43709</v>
      </c>
      <c r="B32" s="20"/>
      <c r="C32" s="13">
        <v>1.25</v>
      </c>
      <c r="D32" s="39"/>
      <c r="E32" s="9"/>
      <c r="F32" s="20"/>
      <c r="G32" s="13">
        <f>IF(ISBLANK(Table15[[#This Row],[EARNED]]),"",Table15[[#This Row],[EARNED]])</f>
        <v>1.25</v>
      </c>
      <c r="H32" s="39"/>
      <c r="I32" s="9"/>
      <c r="J32" s="11"/>
      <c r="K32" s="20"/>
    </row>
    <row r="33" spans="1:11" x14ac:dyDescent="0.25">
      <c r="A33" s="40">
        <v>43739</v>
      </c>
      <c r="B33" s="20"/>
      <c r="C33" s="13">
        <v>1.25</v>
      </c>
      <c r="D33" s="39"/>
      <c r="E33" s="9"/>
      <c r="F33" s="20"/>
      <c r="G33" s="13">
        <f>IF(ISBLANK(Table15[[#This Row],[EARNED]]),"",Table15[[#This Row],[EARNED]])</f>
        <v>1.25</v>
      </c>
      <c r="H33" s="39"/>
      <c r="I33" s="9"/>
      <c r="J33" s="11"/>
      <c r="K33" s="20"/>
    </row>
    <row r="34" spans="1:11" x14ac:dyDescent="0.25">
      <c r="A34" s="40">
        <v>43770</v>
      </c>
      <c r="B34" s="20"/>
      <c r="C34" s="13">
        <v>1.25</v>
      </c>
      <c r="D34" s="39"/>
      <c r="E34" s="9"/>
      <c r="F34" s="20"/>
      <c r="G34" s="13">
        <f>IF(ISBLANK(Table15[[#This Row],[EARNED]]),"",Table15[[#This Row],[EARNED]])</f>
        <v>1.25</v>
      </c>
      <c r="H34" s="39"/>
      <c r="I34" s="9"/>
      <c r="J34" s="11"/>
      <c r="K34" s="20"/>
    </row>
    <row r="35" spans="1:11" x14ac:dyDescent="0.25">
      <c r="A35" s="40">
        <v>43800</v>
      </c>
      <c r="B35" s="20"/>
      <c r="C35" s="13">
        <v>1.25</v>
      </c>
      <c r="D35" s="39"/>
      <c r="E35" s="9"/>
      <c r="F35" s="20"/>
      <c r="G35" s="13">
        <f>IF(ISBLANK(Table15[[#This Row],[EARNED]]),"",Table15[[#This Row],[EARNED]])</f>
        <v>1.25</v>
      </c>
      <c r="H35" s="39"/>
      <c r="I35" s="9"/>
      <c r="J35" s="11"/>
      <c r="K35" s="20"/>
    </row>
    <row r="36" spans="1:11" x14ac:dyDescent="0.25">
      <c r="A36" s="48" t="s">
        <v>44</v>
      </c>
      <c r="B36" s="20"/>
      <c r="C36" s="13"/>
      <c r="D36" s="39"/>
      <c r="E36" s="9"/>
      <c r="F36" s="20"/>
      <c r="G36" s="13" t="str">
        <f>IF(ISBLANK(Table15[[#This Row],[EARNED]]),"",Table15[[#This Row],[EARNED]])</f>
        <v/>
      </c>
      <c r="H36" s="39"/>
      <c r="I36" s="9"/>
      <c r="J36" s="11"/>
      <c r="K36" s="20"/>
    </row>
    <row r="37" spans="1:11" x14ac:dyDescent="0.25">
      <c r="A37" s="40">
        <v>43831</v>
      </c>
      <c r="B37" s="20"/>
      <c r="C37" s="13">
        <v>1.25</v>
      </c>
      <c r="D37" s="39"/>
      <c r="E37" s="9"/>
      <c r="F37" s="20"/>
      <c r="G37" s="13">
        <f>IF(ISBLANK(Table15[[#This Row],[EARNED]]),"",Table15[[#This Row],[EARNED]])</f>
        <v>1.25</v>
      </c>
      <c r="H37" s="39"/>
      <c r="I37" s="9"/>
      <c r="J37" s="11"/>
      <c r="K37" s="20"/>
    </row>
    <row r="38" spans="1:11" x14ac:dyDescent="0.25">
      <c r="A38" s="40">
        <v>43862</v>
      </c>
      <c r="B38" s="20"/>
      <c r="C38" s="13">
        <v>1.25</v>
      </c>
      <c r="D38" s="39"/>
      <c r="E38" s="9"/>
      <c r="F38" s="20"/>
      <c r="G38" s="13">
        <f>IF(ISBLANK(Table15[[#This Row],[EARNED]]),"",Table15[[#This Row],[EARNED]])</f>
        <v>1.25</v>
      </c>
      <c r="H38" s="39"/>
      <c r="I38" s="9"/>
      <c r="J38" s="11"/>
      <c r="K38" s="20"/>
    </row>
    <row r="39" spans="1:11" x14ac:dyDescent="0.25">
      <c r="A39" s="40">
        <v>43891</v>
      </c>
      <c r="B39" s="20"/>
      <c r="C39" s="13">
        <v>1.25</v>
      </c>
      <c r="D39" s="39"/>
      <c r="E39" s="9"/>
      <c r="F39" s="20"/>
      <c r="G39" s="13">
        <f>IF(ISBLANK(Table15[[#This Row],[EARNED]]),"",Table15[[#This Row],[EARNED]])</f>
        <v>1.25</v>
      </c>
      <c r="H39" s="39"/>
      <c r="I39" s="9"/>
      <c r="J39" s="11"/>
      <c r="K39" s="20"/>
    </row>
    <row r="40" spans="1:11" x14ac:dyDescent="0.25">
      <c r="A40" s="40">
        <v>43922</v>
      </c>
      <c r="B40" s="20"/>
      <c r="C40" s="13">
        <v>1.25</v>
      </c>
      <c r="D40" s="39"/>
      <c r="E40" s="9"/>
      <c r="F40" s="20"/>
      <c r="G40" s="13">
        <f>IF(ISBLANK(Table15[[#This Row],[EARNED]]),"",Table15[[#This Row],[EARNED]])</f>
        <v>1.25</v>
      </c>
      <c r="H40" s="39"/>
      <c r="I40" s="9"/>
      <c r="J40" s="11"/>
      <c r="K40" s="20"/>
    </row>
    <row r="41" spans="1:11" x14ac:dyDescent="0.25">
      <c r="A41" s="40">
        <v>43952</v>
      </c>
      <c r="B41" s="20"/>
      <c r="C41" s="13">
        <v>1.25</v>
      </c>
      <c r="D41" s="39"/>
      <c r="E41" s="9"/>
      <c r="F41" s="20"/>
      <c r="G41" s="13">
        <f>IF(ISBLANK(Table15[[#This Row],[EARNED]]),"",Table15[[#This Row],[EARNED]])</f>
        <v>1.25</v>
      </c>
      <c r="H41" s="39"/>
      <c r="I41" s="9"/>
      <c r="J41" s="11"/>
      <c r="K41" s="20"/>
    </row>
    <row r="42" spans="1:11" x14ac:dyDescent="0.25">
      <c r="A42" s="40">
        <v>43983</v>
      </c>
      <c r="B42" s="20"/>
      <c r="C42" s="13">
        <v>1.25</v>
      </c>
      <c r="D42" s="39"/>
      <c r="E42" s="9"/>
      <c r="F42" s="20"/>
      <c r="G42" s="13">
        <f>IF(ISBLANK(Table15[[#This Row],[EARNED]]),"",Table15[[#This Row],[EARNED]])</f>
        <v>1.25</v>
      </c>
      <c r="H42" s="39"/>
      <c r="I42" s="9"/>
      <c r="J42" s="11"/>
      <c r="K42" s="20"/>
    </row>
    <row r="43" spans="1:11" x14ac:dyDescent="0.25">
      <c r="A43" s="40">
        <v>44013</v>
      </c>
      <c r="B43" s="20"/>
      <c r="C43" s="13">
        <v>1.25</v>
      </c>
      <c r="D43" s="39"/>
      <c r="E43" s="9"/>
      <c r="F43" s="20"/>
      <c r="G43" s="13">
        <f>IF(ISBLANK(Table15[[#This Row],[EARNED]]),"",Table15[[#This Row],[EARNED]])</f>
        <v>1.25</v>
      </c>
      <c r="H43" s="39"/>
      <c r="I43" s="9"/>
      <c r="J43" s="11"/>
      <c r="K43" s="20"/>
    </row>
    <row r="44" spans="1:11" x14ac:dyDescent="0.25">
      <c r="A44" s="40">
        <v>44044</v>
      </c>
      <c r="B44" s="20"/>
      <c r="C44" s="13">
        <v>1.25</v>
      </c>
      <c r="D44" s="39"/>
      <c r="E44" s="9"/>
      <c r="F44" s="20"/>
      <c r="G44" s="13">
        <f>IF(ISBLANK(Table15[[#This Row],[EARNED]]),"",Table15[[#This Row],[EARNED]])</f>
        <v>1.25</v>
      </c>
      <c r="H44" s="39"/>
      <c r="I44" s="9"/>
      <c r="J44" s="11"/>
      <c r="K44" s="20"/>
    </row>
    <row r="45" spans="1:11" x14ac:dyDescent="0.25">
      <c r="A45" s="40">
        <v>44075</v>
      </c>
      <c r="B45" s="20"/>
      <c r="C45" s="13">
        <v>1.25</v>
      </c>
      <c r="D45" s="39"/>
      <c r="E45" s="9"/>
      <c r="F45" s="20"/>
      <c r="G45" s="13">
        <f>IF(ISBLANK(Table15[[#This Row],[EARNED]]),"",Table15[[#This Row],[EARNED]])</f>
        <v>1.25</v>
      </c>
      <c r="H45" s="39"/>
      <c r="I45" s="9"/>
      <c r="J45" s="11"/>
      <c r="K45" s="20"/>
    </row>
    <row r="46" spans="1:11" x14ac:dyDescent="0.25">
      <c r="A46" s="40">
        <v>44105</v>
      </c>
      <c r="B46" s="20"/>
      <c r="C46" s="13">
        <v>1.25</v>
      </c>
      <c r="D46" s="39"/>
      <c r="E46" s="9"/>
      <c r="F46" s="20"/>
      <c r="G46" s="13">
        <f>IF(ISBLANK(Table15[[#This Row],[EARNED]]),"",Table15[[#This Row],[EARNED]])</f>
        <v>1.25</v>
      </c>
      <c r="H46" s="39"/>
      <c r="I46" s="9"/>
      <c r="J46" s="11"/>
      <c r="K46" s="20"/>
    </row>
    <row r="47" spans="1:11" x14ac:dyDescent="0.25">
      <c r="A47" s="40">
        <v>44136</v>
      </c>
      <c r="B47" s="20"/>
      <c r="C47" s="13">
        <v>1.25</v>
      </c>
      <c r="D47" s="39"/>
      <c r="E47" s="9"/>
      <c r="F47" s="20"/>
      <c r="G47" s="13">
        <f>IF(ISBLANK(Table15[[#This Row],[EARNED]]),"",Table15[[#This Row],[EARNED]])</f>
        <v>1.25</v>
      </c>
      <c r="H47" s="39"/>
      <c r="I47" s="9"/>
      <c r="J47" s="11"/>
      <c r="K47" s="20"/>
    </row>
    <row r="48" spans="1:11" x14ac:dyDescent="0.25">
      <c r="A48" s="40">
        <v>44166</v>
      </c>
      <c r="B48" s="20" t="s">
        <v>49</v>
      </c>
      <c r="C48" s="13">
        <v>1.25</v>
      </c>
      <c r="D48" s="39">
        <v>5</v>
      </c>
      <c r="E48" s="9"/>
      <c r="F48" s="20"/>
      <c r="G48" s="13">
        <f>IF(ISBLANK(Table15[[#This Row],[EARNED]]),"",Table15[[#This Row],[EARNED]])</f>
        <v>1.25</v>
      </c>
      <c r="H48" s="39"/>
      <c r="I48" s="9"/>
      <c r="J48" s="11"/>
      <c r="K48" s="20"/>
    </row>
    <row r="49" spans="1:11" x14ac:dyDescent="0.25">
      <c r="A49" s="48" t="s">
        <v>45</v>
      </c>
      <c r="B49" s="20"/>
      <c r="C49" s="13"/>
      <c r="D49" s="39"/>
      <c r="E49" s="9"/>
      <c r="F49" s="20"/>
      <c r="G49" s="13" t="str">
        <f>IF(ISBLANK(Table15[[#This Row],[EARNED]]),"",Table15[[#This Row],[EARNED]])</f>
        <v/>
      </c>
      <c r="H49" s="39"/>
      <c r="I49" s="9"/>
      <c r="J49" s="11"/>
      <c r="K49" s="20"/>
    </row>
    <row r="50" spans="1:11" x14ac:dyDescent="0.25">
      <c r="A50" s="40">
        <v>44197</v>
      </c>
      <c r="B50" s="20"/>
      <c r="C50" s="13">
        <v>1.25</v>
      </c>
      <c r="D50" s="39"/>
      <c r="E50" s="9"/>
      <c r="F50" s="20"/>
      <c r="G50" s="13">
        <f>IF(ISBLANK(Table15[[#This Row],[EARNED]]),"",Table15[[#This Row],[EARNED]])</f>
        <v>1.25</v>
      </c>
      <c r="H50" s="39"/>
      <c r="I50" s="9"/>
      <c r="J50" s="11"/>
      <c r="K50" s="20"/>
    </row>
    <row r="51" spans="1:11" x14ac:dyDescent="0.25">
      <c r="A51" s="40">
        <v>44228</v>
      </c>
      <c r="B51" s="20"/>
      <c r="C51" s="13">
        <v>1.25</v>
      </c>
      <c r="D51" s="39"/>
      <c r="E51" s="9"/>
      <c r="F51" s="20"/>
      <c r="G51" s="13">
        <f>IF(ISBLANK(Table15[[#This Row],[EARNED]]),"",Table15[[#This Row],[EARNED]])</f>
        <v>1.25</v>
      </c>
      <c r="H51" s="39"/>
      <c r="I51" s="9"/>
      <c r="J51" s="11"/>
      <c r="K51" s="20"/>
    </row>
    <row r="52" spans="1:11" x14ac:dyDescent="0.25">
      <c r="A52" s="40">
        <v>44256</v>
      </c>
      <c r="B52" s="20"/>
      <c r="C52" s="13">
        <v>1.25</v>
      </c>
      <c r="D52" s="39"/>
      <c r="E52" s="9"/>
      <c r="F52" s="20"/>
      <c r="G52" s="13">
        <f>IF(ISBLANK(Table15[[#This Row],[EARNED]]),"",Table15[[#This Row],[EARNED]])</f>
        <v>1.25</v>
      </c>
      <c r="H52" s="39"/>
      <c r="I52" s="9"/>
      <c r="J52" s="11"/>
      <c r="K52" s="20"/>
    </row>
    <row r="53" spans="1:11" x14ac:dyDescent="0.25">
      <c r="A53" s="40">
        <v>44287</v>
      </c>
      <c r="B53" s="20"/>
      <c r="C53" s="13">
        <v>1.25</v>
      </c>
      <c r="D53" s="39"/>
      <c r="E53" s="9"/>
      <c r="F53" s="20"/>
      <c r="G53" s="13">
        <f>IF(ISBLANK(Table15[[#This Row],[EARNED]]),"",Table15[[#This Row],[EARNED]])</f>
        <v>1.25</v>
      </c>
      <c r="H53" s="39"/>
      <c r="I53" s="9"/>
      <c r="J53" s="11"/>
      <c r="K53" s="20"/>
    </row>
    <row r="54" spans="1:11" x14ac:dyDescent="0.25">
      <c r="A54" s="40">
        <v>44317</v>
      </c>
      <c r="B54" s="20"/>
      <c r="C54" s="13">
        <v>1.25</v>
      </c>
      <c r="D54" s="39"/>
      <c r="E54" s="9"/>
      <c r="F54" s="20"/>
      <c r="G54" s="13">
        <f>IF(ISBLANK(Table15[[#This Row],[EARNED]]),"",Table15[[#This Row],[EARNED]])</f>
        <v>1.25</v>
      </c>
      <c r="H54" s="39"/>
      <c r="I54" s="9"/>
      <c r="J54" s="11"/>
      <c r="K54" s="20"/>
    </row>
    <row r="55" spans="1:11" x14ac:dyDescent="0.25">
      <c r="A55" s="40">
        <v>44348</v>
      </c>
      <c r="B55" s="20"/>
      <c r="C55" s="13">
        <v>1.25</v>
      </c>
      <c r="D55" s="39"/>
      <c r="E55" s="9"/>
      <c r="F55" s="20"/>
      <c r="G55" s="13">
        <f>IF(ISBLANK(Table15[[#This Row],[EARNED]]),"",Table15[[#This Row],[EARNED]])</f>
        <v>1.25</v>
      </c>
      <c r="H55" s="39"/>
      <c r="I55" s="9"/>
      <c r="J55" s="11"/>
      <c r="K55" s="20"/>
    </row>
    <row r="56" spans="1:11" x14ac:dyDescent="0.25">
      <c r="A56" s="40">
        <v>44378</v>
      </c>
      <c r="B56" s="20"/>
      <c r="C56" s="13">
        <v>1.25</v>
      </c>
      <c r="D56" s="39"/>
      <c r="E56" s="9"/>
      <c r="F56" s="20"/>
      <c r="G56" s="13">
        <f>IF(ISBLANK(Table15[[#This Row],[EARNED]]),"",Table15[[#This Row],[EARNED]])</f>
        <v>1.25</v>
      </c>
      <c r="H56" s="39"/>
      <c r="I56" s="9"/>
      <c r="J56" s="11"/>
      <c r="K56" s="20"/>
    </row>
    <row r="57" spans="1:11" x14ac:dyDescent="0.25">
      <c r="A57" s="40">
        <v>44409</v>
      </c>
      <c r="B57" s="20"/>
      <c r="C57" s="13">
        <v>1.25</v>
      </c>
      <c r="D57" s="39"/>
      <c r="E57" s="9"/>
      <c r="F57" s="20"/>
      <c r="G57" s="13">
        <f>IF(ISBLANK(Table15[[#This Row],[EARNED]]),"",Table15[[#This Row],[EARNED]])</f>
        <v>1.25</v>
      </c>
      <c r="H57" s="39"/>
      <c r="I57" s="9"/>
      <c r="J57" s="11"/>
      <c r="K57" s="20"/>
    </row>
    <row r="58" spans="1:11" x14ac:dyDescent="0.25">
      <c r="A58" s="40">
        <v>44440</v>
      </c>
      <c r="B58" s="20"/>
      <c r="C58" s="13">
        <v>1.25</v>
      </c>
      <c r="D58" s="39"/>
      <c r="E58" s="9"/>
      <c r="F58" s="20"/>
      <c r="G58" s="13">
        <f>IF(ISBLANK(Table15[[#This Row],[EARNED]]),"",Table15[[#This Row],[EARNED]])</f>
        <v>1.25</v>
      </c>
      <c r="H58" s="39"/>
      <c r="I58" s="9"/>
      <c r="J58" s="11"/>
      <c r="K58" s="20"/>
    </row>
    <row r="59" spans="1:11" x14ac:dyDescent="0.25">
      <c r="A59" s="40">
        <v>44470</v>
      </c>
      <c r="B59" s="20"/>
      <c r="C59" s="13">
        <v>1.25</v>
      </c>
      <c r="D59" s="39"/>
      <c r="E59" s="9"/>
      <c r="F59" s="20"/>
      <c r="G59" s="13">
        <f>IF(ISBLANK(Table15[[#This Row],[EARNED]]),"",Table15[[#This Row],[EARNED]])</f>
        <v>1.25</v>
      </c>
      <c r="H59" s="39"/>
      <c r="I59" s="9"/>
      <c r="J59" s="11"/>
      <c r="K59" s="20"/>
    </row>
    <row r="60" spans="1:11" x14ac:dyDescent="0.25">
      <c r="A60" s="40">
        <v>44501</v>
      </c>
      <c r="B60" s="20" t="s">
        <v>69</v>
      </c>
      <c r="C60" s="13">
        <v>1.25</v>
      </c>
      <c r="D60" s="39">
        <v>1</v>
      </c>
      <c r="E60" s="9"/>
      <c r="F60" s="20"/>
      <c r="G60" s="13">
        <f>IF(ISBLANK(Table15[[#This Row],[EARNED]]),"",Table15[[#This Row],[EARNED]])</f>
        <v>1.25</v>
      </c>
      <c r="H60" s="39"/>
      <c r="I60" s="9"/>
      <c r="J60" s="11"/>
      <c r="K60" s="49">
        <v>44529</v>
      </c>
    </row>
    <row r="61" spans="1:11" x14ac:dyDescent="0.25">
      <c r="A61" s="40">
        <v>44531</v>
      </c>
      <c r="B61" s="20" t="s">
        <v>70</v>
      </c>
      <c r="C61" s="13">
        <v>1.25</v>
      </c>
      <c r="D61" s="39">
        <v>4</v>
      </c>
      <c r="E61" s="9"/>
      <c r="F61" s="20"/>
      <c r="G61" s="13">
        <f>IF(ISBLANK(Table15[[#This Row],[EARNED]]),"",Table15[[#This Row],[EARNED]])</f>
        <v>1.25</v>
      </c>
      <c r="H61" s="39"/>
      <c r="I61" s="9"/>
      <c r="J61" s="11"/>
      <c r="K61" s="20"/>
    </row>
    <row r="62" spans="1:11" x14ac:dyDescent="0.25">
      <c r="A62" s="48" t="s">
        <v>46</v>
      </c>
      <c r="B62" s="20"/>
      <c r="C62" s="13"/>
      <c r="D62" s="39"/>
      <c r="E62" s="9"/>
      <c r="F62" s="20"/>
      <c r="G62" s="13" t="str">
        <f>IF(ISBLANK(Table15[[#This Row],[EARNED]]),"",Table15[[#This Row],[EARNED]])</f>
        <v/>
      </c>
      <c r="H62" s="39"/>
      <c r="I62" s="9"/>
      <c r="J62" s="11"/>
      <c r="K62" s="20"/>
    </row>
    <row r="63" spans="1:11" x14ac:dyDescent="0.25">
      <c r="A63" s="40">
        <v>44562</v>
      </c>
      <c r="B63" s="20"/>
      <c r="C63" s="13">
        <v>1.25</v>
      </c>
      <c r="D63" s="39"/>
      <c r="E63" s="9"/>
      <c r="F63" s="20"/>
      <c r="G63" s="13">
        <f>IF(ISBLANK(Table15[[#This Row],[EARNED]]),"",Table15[[#This Row],[EARNED]])</f>
        <v>1.25</v>
      </c>
      <c r="H63" s="39"/>
      <c r="I63" s="9"/>
      <c r="J63" s="11"/>
      <c r="K63" s="20"/>
    </row>
    <row r="64" spans="1:11" x14ac:dyDescent="0.25">
      <c r="A64" s="40">
        <v>44593</v>
      </c>
      <c r="B64" s="20"/>
      <c r="C64" s="13">
        <v>1.25</v>
      </c>
      <c r="D64" s="39"/>
      <c r="E64" s="9"/>
      <c r="F64" s="20"/>
      <c r="G64" s="13">
        <f>IF(ISBLANK(Table15[[#This Row],[EARNED]]),"",Table15[[#This Row],[EARNED]])</f>
        <v>1.25</v>
      </c>
      <c r="H64" s="39"/>
      <c r="I64" s="9"/>
      <c r="J64" s="11"/>
      <c r="K64" s="20"/>
    </row>
    <row r="65" spans="1:11" x14ac:dyDescent="0.25">
      <c r="A65" s="40">
        <v>44621</v>
      </c>
      <c r="B65" s="20"/>
      <c r="C65" s="13">
        <v>1.25</v>
      </c>
      <c r="D65" s="39"/>
      <c r="E65" s="9"/>
      <c r="F65" s="20"/>
      <c r="G65" s="13">
        <f>IF(ISBLANK(Table15[[#This Row],[EARNED]]),"",Table15[[#This Row],[EARNED]])</f>
        <v>1.25</v>
      </c>
      <c r="H65" s="39"/>
      <c r="I65" s="9"/>
      <c r="J65" s="11"/>
      <c r="K65" s="20"/>
    </row>
    <row r="66" spans="1:11" x14ac:dyDescent="0.25">
      <c r="A66" s="40">
        <v>44652</v>
      </c>
      <c r="B66" s="20"/>
      <c r="C66" s="13">
        <v>1.25</v>
      </c>
      <c r="D66" s="39"/>
      <c r="E66" s="9"/>
      <c r="F66" s="20"/>
      <c r="G66" s="13">
        <f>IF(ISBLANK(Table15[[#This Row],[EARNED]]),"",Table15[[#This Row],[EARNED]])</f>
        <v>1.25</v>
      </c>
      <c r="H66" s="39"/>
      <c r="I66" s="9"/>
      <c r="J66" s="11"/>
      <c r="K66" s="20"/>
    </row>
    <row r="67" spans="1:11" x14ac:dyDescent="0.25">
      <c r="A67" s="40">
        <v>44682</v>
      </c>
      <c r="B67" s="20"/>
      <c r="C67" s="13">
        <v>1.25</v>
      </c>
      <c r="D67" s="39"/>
      <c r="E67" s="9"/>
      <c r="F67" s="20"/>
      <c r="G67" s="13">
        <f>IF(ISBLANK(Table15[[#This Row],[EARNED]]),"",Table15[[#This Row],[EARNED]])</f>
        <v>1.25</v>
      </c>
      <c r="H67" s="39"/>
      <c r="I67" s="9"/>
      <c r="J67" s="11"/>
      <c r="K67" s="20"/>
    </row>
    <row r="68" spans="1:11" x14ac:dyDescent="0.25">
      <c r="A68" s="40">
        <v>44713</v>
      </c>
      <c r="B68" s="20"/>
      <c r="C68" s="13">
        <v>1.25</v>
      </c>
      <c r="D68" s="39"/>
      <c r="E68" s="9"/>
      <c r="F68" s="20"/>
      <c r="G68" s="13">
        <f>IF(ISBLANK(Table15[[#This Row],[EARNED]]),"",Table15[[#This Row],[EARNED]])</f>
        <v>1.25</v>
      </c>
      <c r="H68" s="39"/>
      <c r="I68" s="9"/>
      <c r="J68" s="11"/>
      <c r="K68" s="20"/>
    </row>
    <row r="69" spans="1:11" x14ac:dyDescent="0.25">
      <c r="A69" s="40">
        <v>44743</v>
      </c>
      <c r="B69" s="20"/>
      <c r="C69" s="13">
        <v>1.25</v>
      </c>
      <c r="D69" s="39"/>
      <c r="E69" s="9"/>
      <c r="F69" s="20"/>
      <c r="G69" s="13">
        <f>IF(ISBLANK(Table15[[#This Row],[EARNED]]),"",Table15[[#This Row],[EARNED]])</f>
        <v>1.25</v>
      </c>
      <c r="H69" s="39"/>
      <c r="I69" s="9"/>
      <c r="J69" s="11"/>
      <c r="K69" s="20"/>
    </row>
    <row r="70" spans="1:11" x14ac:dyDescent="0.25">
      <c r="A70" s="40">
        <v>44774</v>
      </c>
      <c r="B70" s="20"/>
      <c r="C70" s="13">
        <v>1.25</v>
      </c>
      <c r="D70" s="39"/>
      <c r="E70" s="9"/>
      <c r="F70" s="20"/>
      <c r="G70" s="13">
        <f>IF(ISBLANK(Table15[[#This Row],[EARNED]]),"",Table15[[#This Row],[EARNED]])</f>
        <v>1.25</v>
      </c>
      <c r="H70" s="39"/>
      <c r="I70" s="9"/>
      <c r="J70" s="11"/>
      <c r="K70" s="20"/>
    </row>
    <row r="71" spans="1:11" x14ac:dyDescent="0.25">
      <c r="A71" s="40">
        <v>44805</v>
      </c>
      <c r="B71" s="20"/>
      <c r="C71" s="13">
        <v>1.25</v>
      </c>
      <c r="D71" s="39"/>
      <c r="E71" s="9"/>
      <c r="F71" s="20"/>
      <c r="G71" s="13">
        <f>IF(ISBLANK(Table15[[#This Row],[EARNED]]),"",Table15[[#This Row],[EARNED]])</f>
        <v>1.25</v>
      </c>
      <c r="H71" s="39"/>
      <c r="I71" s="9"/>
      <c r="J71" s="11"/>
      <c r="K71" s="20"/>
    </row>
    <row r="72" spans="1:11" x14ac:dyDescent="0.25">
      <c r="A72" s="40">
        <v>44835</v>
      </c>
      <c r="B72" s="20"/>
      <c r="C72" s="13">
        <v>1.25</v>
      </c>
      <c r="D72" s="39"/>
      <c r="E72" s="9"/>
      <c r="F72" s="20"/>
      <c r="G72" s="13">
        <f>IF(ISBLANK(Table15[[#This Row],[EARNED]]),"",Table15[[#This Row],[EARNED]])</f>
        <v>1.25</v>
      </c>
      <c r="H72" s="39"/>
      <c r="I72" s="9"/>
      <c r="J72" s="11"/>
      <c r="K72" s="20"/>
    </row>
    <row r="73" spans="1:11" x14ac:dyDescent="0.25">
      <c r="A73" s="40">
        <v>44866</v>
      </c>
      <c r="B73" s="20" t="s">
        <v>49</v>
      </c>
      <c r="C73" s="13">
        <v>1.25</v>
      </c>
      <c r="D73" s="39">
        <v>5</v>
      </c>
      <c r="E73" s="9"/>
      <c r="F73" s="20"/>
      <c r="G73" s="13">
        <f>IF(ISBLANK(Table15[[#This Row],[EARNED]]),"",Table15[[#This Row],[EARNED]])</f>
        <v>1.25</v>
      </c>
      <c r="H73" s="39"/>
      <c r="I73" s="9"/>
      <c r="J73" s="11"/>
      <c r="K73" s="20" t="s">
        <v>74</v>
      </c>
    </row>
    <row r="74" spans="1:11" x14ac:dyDescent="0.25">
      <c r="A74" s="40">
        <v>44896</v>
      </c>
      <c r="B74" s="20"/>
      <c r="C74" s="13">
        <v>1.25</v>
      </c>
      <c r="D74" s="39"/>
      <c r="E74" s="9"/>
      <c r="F74" s="20"/>
      <c r="G74" s="13">
        <f>IF(ISBLANK(Table15[[#This Row],[EARNED]]),"",Table15[[#This Row],[EARNED]])</f>
        <v>1.25</v>
      </c>
      <c r="H74" s="39"/>
      <c r="I74" s="9"/>
      <c r="J74" s="11"/>
      <c r="K74" s="20"/>
    </row>
    <row r="75" spans="1:11" x14ac:dyDescent="0.25">
      <c r="A75" s="48" t="s">
        <v>47</v>
      </c>
      <c r="B75" s="20"/>
      <c r="C75" s="13"/>
      <c r="D75" s="39"/>
      <c r="E75" s="9"/>
      <c r="F75" s="20"/>
      <c r="G75" s="13" t="str">
        <f>IF(ISBLANK(Table15[[#This Row],[EARNED]]),"",Table15[[#This Row],[EARNED]])</f>
        <v/>
      </c>
      <c r="H75" s="39"/>
      <c r="I75" s="9"/>
      <c r="J75" s="11"/>
      <c r="K75" s="20"/>
    </row>
    <row r="76" spans="1:11" x14ac:dyDescent="0.25">
      <c r="A76" s="40">
        <v>44957</v>
      </c>
      <c r="B76" s="20"/>
      <c r="C76" s="13">
        <v>1.25</v>
      </c>
      <c r="D76" s="39"/>
      <c r="E76" s="9"/>
      <c r="F76" s="20"/>
      <c r="G76" s="13">
        <f>IF(ISBLANK(Table15[[#This Row],[EARNED]]),"",Table15[[#This Row],[EARNED]])</f>
        <v>1.25</v>
      </c>
      <c r="H76" s="39"/>
      <c r="I76" s="9"/>
      <c r="J76" s="11"/>
      <c r="K76" s="20"/>
    </row>
    <row r="77" spans="1:11" x14ac:dyDescent="0.25">
      <c r="A77" s="40">
        <v>44985</v>
      </c>
      <c r="B77" s="20"/>
      <c r="C77" s="13">
        <v>1.25</v>
      </c>
      <c r="D77" s="39"/>
      <c r="E77" s="9"/>
      <c r="F77" s="20"/>
      <c r="G77" s="13">
        <f>IF(ISBLANK(Table15[[#This Row],[EARNED]]),"",Table15[[#This Row],[EARNED]])</f>
        <v>1.25</v>
      </c>
      <c r="H77" s="39"/>
      <c r="I77" s="9"/>
      <c r="J77" s="11"/>
      <c r="K77" s="20"/>
    </row>
    <row r="78" spans="1:11" x14ac:dyDescent="0.25">
      <c r="A78" s="40">
        <v>45016</v>
      </c>
      <c r="B78" s="20" t="s">
        <v>51</v>
      </c>
      <c r="C78" s="13">
        <v>1.25</v>
      </c>
      <c r="D78" s="39"/>
      <c r="E78" s="9"/>
      <c r="F78" s="20"/>
      <c r="G78" s="13">
        <f>IF(ISBLANK(Table15[[#This Row],[EARNED]]),"",Table15[[#This Row],[EARNED]])</f>
        <v>1.25</v>
      </c>
      <c r="H78" s="39">
        <v>2</v>
      </c>
      <c r="I78" s="9"/>
      <c r="J78" s="11"/>
      <c r="K78" s="20" t="s">
        <v>78</v>
      </c>
    </row>
    <row r="79" spans="1:11" x14ac:dyDescent="0.25">
      <c r="A79" s="40">
        <v>45046</v>
      </c>
      <c r="B79" s="20" t="s">
        <v>52</v>
      </c>
      <c r="C79" s="13">
        <v>1.25</v>
      </c>
      <c r="D79" s="39"/>
      <c r="E79" s="9"/>
      <c r="F79" s="20"/>
      <c r="G79" s="13">
        <f>IF(ISBLANK(Table15[[#This Row],[EARNED]]),"",Table15[[#This Row],[EARNED]])</f>
        <v>1.25</v>
      </c>
      <c r="H79" s="39">
        <v>1</v>
      </c>
      <c r="I79" s="9"/>
      <c r="J79" s="11"/>
      <c r="K79" s="49">
        <v>45042</v>
      </c>
    </row>
    <row r="80" spans="1:11" x14ac:dyDescent="0.25">
      <c r="A80" s="40">
        <v>45077</v>
      </c>
      <c r="B80" s="20" t="s">
        <v>52</v>
      </c>
      <c r="C80" s="13">
        <v>1.25</v>
      </c>
      <c r="D80" s="39"/>
      <c r="E80" s="9"/>
      <c r="F80" s="20"/>
      <c r="G80" s="13">
        <f>IF(ISBLANK(Table15[[#This Row],[EARNED]]),"",Table15[[#This Row],[EARNED]])</f>
        <v>1.25</v>
      </c>
      <c r="H80" s="39">
        <v>1</v>
      </c>
      <c r="I80" s="9"/>
      <c r="J80" s="11"/>
      <c r="K80" s="49">
        <v>45068</v>
      </c>
    </row>
    <row r="81" spans="1:11" x14ac:dyDescent="0.25">
      <c r="A81" s="40">
        <v>45107</v>
      </c>
      <c r="B81" s="20"/>
      <c r="C81" s="13">
        <v>1.25</v>
      </c>
      <c r="D81" s="39"/>
      <c r="E81" s="9"/>
      <c r="F81" s="20"/>
      <c r="G81" s="13">
        <f>IF(ISBLANK(Table15[[#This Row],[EARNED]]),"",Table15[[#This Row],[EARNED]])</f>
        <v>1.25</v>
      </c>
      <c r="H81" s="39"/>
      <c r="I81" s="9"/>
      <c r="J81" s="11"/>
      <c r="K81" s="20"/>
    </row>
    <row r="82" spans="1:11" x14ac:dyDescent="0.25">
      <c r="A82" s="40">
        <v>45138</v>
      </c>
      <c r="B82" s="20" t="s">
        <v>51</v>
      </c>
      <c r="C82" s="13">
        <v>1.25</v>
      </c>
      <c r="D82" s="39"/>
      <c r="E82" s="9"/>
      <c r="F82" s="20"/>
      <c r="G82" s="13">
        <f>IF(ISBLANK(Table15[[#This Row],[EARNED]]),"",Table15[[#This Row],[EARNED]])</f>
        <v>1.25</v>
      </c>
      <c r="H82" s="39">
        <v>2</v>
      </c>
      <c r="I82" s="9"/>
      <c r="J82" s="11"/>
      <c r="K82" s="20" t="s">
        <v>80</v>
      </c>
    </row>
    <row r="83" spans="1:11" x14ac:dyDescent="0.25">
      <c r="A83" s="40">
        <v>45169</v>
      </c>
      <c r="B83" s="20" t="s">
        <v>51</v>
      </c>
      <c r="C83" s="13"/>
      <c r="D83" s="39"/>
      <c r="E83" s="9"/>
      <c r="F83" s="20"/>
      <c r="G83" s="13" t="str">
        <f>IF(ISBLANK(Table15[[#This Row],[EARNED]]),"",Table15[[#This Row],[EARNED]])</f>
        <v/>
      </c>
      <c r="H83" s="39">
        <v>2</v>
      </c>
      <c r="I83" s="9"/>
      <c r="J83" s="11"/>
      <c r="K83" s="20" t="s">
        <v>81</v>
      </c>
    </row>
    <row r="84" spans="1:11" x14ac:dyDescent="0.25">
      <c r="A84" s="40">
        <v>45199</v>
      </c>
      <c r="B84" s="20"/>
      <c r="C84" s="13"/>
      <c r="D84" s="39"/>
      <c r="E84" s="9"/>
      <c r="F84" s="20"/>
      <c r="G84" s="13" t="str">
        <f>IF(ISBLANK(Table15[[#This Row],[EARNED]]),"",Table15[[#This Row],[EARNED]])</f>
        <v/>
      </c>
      <c r="H84" s="39"/>
      <c r="I84" s="9"/>
      <c r="J84" s="11"/>
      <c r="K84" s="20"/>
    </row>
    <row r="85" spans="1:11" x14ac:dyDescent="0.25">
      <c r="A85" s="40">
        <v>45230</v>
      </c>
      <c r="B85" s="20"/>
      <c r="C85" s="13"/>
      <c r="D85" s="39"/>
      <c r="E85" s="9"/>
      <c r="F85" s="20"/>
      <c r="G85" s="13" t="str">
        <f>IF(ISBLANK(Table15[[#This Row],[EARNED]]),"",Table15[[#This Row],[EARNED]])</f>
        <v/>
      </c>
      <c r="H85" s="39"/>
      <c r="I85" s="9"/>
      <c r="J85" s="11"/>
      <c r="K85" s="20"/>
    </row>
    <row r="86" spans="1:11" x14ac:dyDescent="0.25">
      <c r="A86" s="40">
        <v>45260</v>
      </c>
      <c r="B86" s="20"/>
      <c r="C86" s="13"/>
      <c r="D86" s="39"/>
      <c r="E86" s="9"/>
      <c r="F86" s="20"/>
      <c r="G86" s="13" t="str">
        <f>IF(ISBLANK(Table15[[#This Row],[EARNED]]),"",Table15[[#This Row],[EARNED]])</f>
        <v/>
      </c>
      <c r="H86" s="39"/>
      <c r="I86" s="9"/>
      <c r="J86" s="11"/>
      <c r="K86" s="20"/>
    </row>
    <row r="87" spans="1:11" x14ac:dyDescent="0.25">
      <c r="A87" s="40">
        <v>45291</v>
      </c>
      <c r="B87" s="20"/>
      <c r="C87" s="13"/>
      <c r="D87" s="39"/>
      <c r="E87" s="9"/>
      <c r="F87" s="20"/>
      <c r="G87" s="13" t="str">
        <f>IF(ISBLANK(Table15[[#This Row],[EARNED]]),"",Table15[[#This Row],[EARNED]])</f>
        <v/>
      </c>
      <c r="H87" s="39"/>
      <c r="I87" s="9"/>
      <c r="J87" s="11"/>
      <c r="K87" s="20"/>
    </row>
    <row r="88" spans="1:11" x14ac:dyDescent="0.25">
      <c r="A88" s="40">
        <v>45322</v>
      </c>
      <c r="B88" s="20"/>
      <c r="C88" s="13"/>
      <c r="D88" s="39"/>
      <c r="E88" s="9"/>
      <c r="F88" s="20"/>
      <c r="G88" s="13" t="str">
        <f>IF(ISBLANK(Table15[[#This Row],[EARNED]]),"",Table15[[#This Row],[EARNED]])</f>
        <v/>
      </c>
      <c r="H88" s="39"/>
      <c r="I88" s="9"/>
      <c r="J88" s="11"/>
      <c r="K88" s="20"/>
    </row>
    <row r="89" spans="1:11" x14ac:dyDescent="0.25">
      <c r="A89" s="40">
        <v>45351</v>
      </c>
      <c r="B89" s="20"/>
      <c r="C89" s="13"/>
      <c r="D89" s="39"/>
      <c r="E89" s="9"/>
      <c r="F89" s="20"/>
      <c r="G89" s="13" t="str">
        <f>IF(ISBLANK(Table15[[#This Row],[EARNED]]),"",Table15[[#This Row],[EARNED]])</f>
        <v/>
      </c>
      <c r="H89" s="39"/>
      <c r="I89" s="9"/>
      <c r="J89" s="11"/>
      <c r="K89" s="20"/>
    </row>
    <row r="90" spans="1:11" x14ac:dyDescent="0.25">
      <c r="A90" s="40">
        <v>45382</v>
      </c>
      <c r="B90" s="20"/>
      <c r="C90" s="13"/>
      <c r="D90" s="39"/>
      <c r="E90" s="9"/>
      <c r="F90" s="20"/>
      <c r="G90" s="13" t="str">
        <f>IF(ISBLANK(Table15[[#This Row],[EARNED]]),"",Table15[[#This Row],[EARNED]])</f>
        <v/>
      </c>
      <c r="H90" s="39"/>
      <c r="I90" s="9"/>
      <c r="J90" s="11"/>
      <c r="K90" s="20"/>
    </row>
    <row r="91" spans="1:11" x14ac:dyDescent="0.25">
      <c r="A91" s="40">
        <v>45412</v>
      </c>
      <c r="B91" s="20"/>
      <c r="C91" s="13"/>
      <c r="D91" s="39"/>
      <c r="E91" s="9"/>
      <c r="F91" s="20"/>
      <c r="G91" s="13" t="str">
        <f>IF(ISBLANK(Table15[[#This Row],[EARNED]]),"",Table15[[#This Row],[EARNED]])</f>
        <v/>
      </c>
      <c r="H91" s="39"/>
      <c r="I91" s="9"/>
      <c r="J91" s="11"/>
      <c r="K91" s="20"/>
    </row>
    <row r="92" spans="1:11" x14ac:dyDescent="0.25">
      <c r="A92" s="40">
        <v>45443</v>
      </c>
      <c r="B92" s="20"/>
      <c r="C92" s="13"/>
      <c r="D92" s="39"/>
      <c r="E92" s="9"/>
      <c r="F92" s="20"/>
      <c r="G92" s="13" t="str">
        <f>IF(ISBLANK(Table15[[#This Row],[EARNED]]),"",Table15[[#This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IF(ISBLANK(Table15[[#This Row],[EARNED]]),"",Table15[[#This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IF(ISBLANK(Table15[[#This Row],[EARNED]]),"",Table15[[#This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IF(ISBLANK(Table15[[#This Row],[EARNED]]),"",Table15[[#This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IF(ISBLANK(Table15[[#This Row],[EARNED]]),"",Table15[[#This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IF(ISBLANK(Table15[[#This Row],[EARNED]]),"",Table15[[#This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IF(ISBLANK(Table15[[#This Row],[EARNED]]),"",Table15[[#This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IF(ISBLANK(Table15[[#This Row],[EARNED]]),"",Table15[[#This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IF(ISBLANK(Table15[[#This Row],[EARNED]]),"",Table15[[#This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IF(ISBLANK(Table15[[#This Row],[EARNED]]),"",Table15[[#This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IF(ISBLANK(Table15[[#This Row],[EARNED]]),"",Table15[[#This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IF(ISBLANK(Table15[[#This Row],[EARNED]]),"",Table15[[#This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IF(ISBLANK(Table15[[#This Row],[EARNED]]),"",Table15[[#This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IF(ISBLANK(Table15[[#This Row],[EARNED]]),"",Table15[[#This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IF(ISBLANK(Table15[[#This Row],[EARNED]]),"",Table15[[#This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IF(ISBLANK(Table15[[#This Row],[EARNED]]),"",Table15[[#This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IF(ISBLANK(Table15[[#This Row],[EARNED]]),"",Table15[[#This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IF(ISBLANK(Table15[[#This Row],[EARNED]]),"",Table15[[#This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IF(ISBLANK(Table15[[#This Row],[EARNED]]),"",Table15[[#This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IF(ISBLANK(Table15[[#This Row],[EARNED]]),"",Table15[[#This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IF(ISBLANK(Table15[[#This Row],[EARNED]]),"",Table15[[#This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IF(ISBLANK(Table15[[#This Row],[EARNED]]),"",Table15[[#This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IF(ISBLANK(Table15[[#This Row],[EARNED]]),"",Table15[[#This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IF(ISBLANK(Table15[[#This Row],[EARNED]]),"",Table15[[#This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IF(ISBLANK(Table15[[#This Row],[EARNED]]),"",Table15[[#This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IF(ISBLANK(Table15[[#This Row],[EARNED]]),"",Table15[[#This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IF(ISBLANK(Table15[[#This Row],[EARNED]]),"",Table15[[#This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IF(ISBLANK(Table15[[#This Row],[EARNED]]),"",Table15[[#This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IF(ISBLANK(Table15[[#This Row],[EARNED]]),"",Table15[[#This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IF(ISBLANK(Table15[[#This Row],[EARNED]]),"",Table15[[#This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IF(ISBLANK(Table15[[#This Row],[EARNED]]),"",Table15[[#This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IF(ISBLANK(Table15[[#This Row],[EARNED]]),"",Table15[[#This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IF(ISBLANK(Table15[[#This Row],[EARNED]]),"",Table15[[#This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IF(ISBLANK(Table15[[#This Row],[EARNED]]),"",Table15[[#This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IF(ISBLANK(Table15[[#This Row],[EARNED]]),"",Table15[[#This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IF(ISBLANK(Table15[[#This Row],[EARNED]]),"",Table15[[#This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IF(ISBLANK(Table15[[#This Row],[EARNED]]),"",Table15[[#This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IF(ISBLANK(Table15[[#This Row],[EARNED]]),"",Table15[[#This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IF(ISBLANK(Table15[[#This Row],[EARNED]]),"",Table15[[#This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IF(ISBLANK(Table15[[#This Row],[EARNED]]),"",Table15[[#This Row],[EARNED]])</f>
        <v/>
      </c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 t="str">
        <f>IF(ISBLANK(Table15[[#This Row],[EARNED]]),"",Table15[[#This Row],[EARNED]])</f>
        <v/>
      </c>
      <c r="H132" s="39"/>
      <c r="I132" s="9"/>
      <c r="J132" s="11"/>
      <c r="K132" s="20"/>
    </row>
    <row r="133" spans="1:11" x14ac:dyDescent="0.25">
      <c r="A133" s="41"/>
      <c r="B133" s="15"/>
      <c r="C133" s="42"/>
      <c r="D133" s="43"/>
      <c r="E133" s="9"/>
      <c r="F133" s="15"/>
      <c r="G133" s="42" t="str">
        <f>IF(ISBLANK(Table15[[#This Row],[EARNED]]),"",Table15[[#This Row],[EARNED]])</f>
        <v/>
      </c>
      <c r="H133" s="43"/>
      <c r="I133" s="9"/>
      <c r="J133" s="12"/>
      <c r="K133" s="15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disablePrompts="1"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  OIC-HRMO&amp;RPage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136"/>
  <sheetViews>
    <sheetView tabSelected="1" zoomScale="110" zoomScaleNormal="110" workbookViewId="0">
      <pane ySplit="4050" topLeftCell="A36" activePane="bottomLeft"/>
      <selection activeCell="B4" sqref="B4:C4"/>
      <selection pane="bottomLeft" activeCell="K42" sqref="K42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tr">
        <f>IF(ISBLANK('2018 LEAVE CREDITS'!B2:C2),"---------",'2018 LEAVE CREDITS'!B2:C2)</f>
        <v>DERLA, ARTHUR</v>
      </c>
      <c r="C2" s="50"/>
      <c r="D2" s="21" t="s">
        <v>14</v>
      </c>
      <c r="E2" s="10"/>
      <c r="F2" s="51"/>
      <c r="G2" s="51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0" t="str">
        <f>IF(ISBLANK('2018 LEAVE CREDITS'!B3:C3),"",'2018 LEAVE CREDITS'!B3:C3)</f>
        <v/>
      </c>
      <c r="C3" s="50"/>
      <c r="D3" s="22" t="s">
        <v>13</v>
      </c>
      <c r="F3" s="54">
        <f>IF(ISBLANK('2018 LEAVE CREDITS'!F3:G3),"---------",'2018 LEAVE CREDITS'!F3:G3)</f>
        <v>39069</v>
      </c>
      <c r="G3" s="55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0" t="str">
        <f>IF(ISBLANK('2018 LEAVE CREDITS'!B4:C4),"---------",'2018 LEAVE CREDITS'!B4:C4)</f>
        <v>CASUAL</v>
      </c>
      <c r="C4" s="50"/>
      <c r="D4" s="22" t="s">
        <v>12</v>
      </c>
      <c r="F4" s="55" t="str">
        <f>IF(ISBLANK('2018 LEAVE CREDITS'!F4:G4),"",'2018 LEAVE CREDITS'!F4:G4)</f>
        <v>CENRO</v>
      </c>
      <c r="G4" s="55"/>
      <c r="H4" s="26" t="s">
        <v>17</v>
      </c>
      <c r="I4" s="26"/>
      <c r="J4" s="55"/>
      <c r="K4" s="58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9" t="s">
        <v>8</v>
      </c>
      <c r="D7" s="59"/>
      <c r="E7" s="59"/>
      <c r="F7" s="59"/>
      <c r="G7" s="59" t="s">
        <v>7</v>
      </c>
      <c r="H7" s="59"/>
      <c r="I7" s="59"/>
      <c r="J7" s="59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65.082999999999998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0.74200000000000088</v>
      </c>
      <c r="J9" s="11"/>
      <c r="K9" s="20"/>
    </row>
    <row r="10" spans="1:11" x14ac:dyDescent="0.25">
      <c r="A10" s="23" t="s">
        <v>42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 t="s">
        <v>51</v>
      </c>
      <c r="C11" s="13"/>
      <c r="D11" s="39"/>
      <c r="E11" s="9"/>
      <c r="F11" s="20"/>
      <c r="G11" s="13" t="str">
        <f>IF(ISBLANK(Table1[[#This Row],[EARNED]]),"",Table1[[#This Row],[EARNED]])</f>
        <v/>
      </c>
      <c r="H11" s="39">
        <v>2</v>
      </c>
      <c r="I11" s="9"/>
      <c r="J11" s="11"/>
      <c r="K11" s="20" t="s">
        <v>53</v>
      </c>
    </row>
    <row r="12" spans="1:11" x14ac:dyDescent="0.25">
      <c r="A12" s="40">
        <v>43221</v>
      </c>
      <c r="B12" s="20" t="s">
        <v>52</v>
      </c>
      <c r="C12" s="13"/>
      <c r="D12" s="39"/>
      <c r="E12" s="9"/>
      <c r="F12" s="20"/>
      <c r="G12" s="13" t="str">
        <f>IF(ISBLANK(Table1[[#This Row],[EARNED]]),"",Table1[[#This Row],[EARNED]])</f>
        <v/>
      </c>
      <c r="H12" s="39">
        <v>1</v>
      </c>
      <c r="I12" s="9"/>
      <c r="J12" s="11"/>
      <c r="K12" s="49">
        <v>43222</v>
      </c>
    </row>
    <row r="13" spans="1:11" x14ac:dyDescent="0.25">
      <c r="A13" s="40"/>
      <c r="B13" s="20" t="s">
        <v>51</v>
      </c>
      <c r="C13" s="13"/>
      <c r="D13" s="39"/>
      <c r="E13" s="9"/>
      <c r="F13" s="20"/>
      <c r="G13" s="13" t="str">
        <f>IF(ISBLANK(Table1[[#This Row],[EARNED]]),"",Table1[[#This Row],[EARNED]])</f>
        <v/>
      </c>
      <c r="H13" s="39">
        <v>2</v>
      </c>
      <c r="I13" s="9"/>
      <c r="J13" s="11"/>
      <c r="K13" s="20" t="s">
        <v>54</v>
      </c>
    </row>
    <row r="14" spans="1:11" x14ac:dyDescent="0.25">
      <c r="A14" s="40"/>
      <c r="B14" s="20" t="s">
        <v>55</v>
      </c>
      <c r="C14" s="13"/>
      <c r="D14" s="39">
        <v>7.008</v>
      </c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20"/>
    </row>
    <row r="15" spans="1:11" x14ac:dyDescent="0.25">
      <c r="A15" s="40">
        <f>EDATE(A12,1)</f>
        <v>43252</v>
      </c>
      <c r="B15" s="20" t="s">
        <v>56</v>
      </c>
      <c r="C15" s="13"/>
      <c r="D15" s="39">
        <v>2.5000000000000008E-2</v>
      </c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/>
    </row>
    <row r="16" spans="1:11" x14ac:dyDescent="0.25">
      <c r="A16" s="40">
        <v>43282</v>
      </c>
      <c r="B16" s="15" t="s">
        <v>57</v>
      </c>
      <c r="C16" s="42"/>
      <c r="D16" s="43">
        <v>3.2229999999999999</v>
      </c>
      <c r="E16" s="9"/>
      <c r="F16" s="15"/>
      <c r="G16" s="42" t="str">
        <f>IF(ISBLANK(Table1[[#This Row],[EARNED]]),"",Table1[[#This Row],[EARNED]])</f>
        <v/>
      </c>
      <c r="H16" s="43"/>
      <c r="I16" s="9"/>
      <c r="J16" s="12"/>
      <c r="K16" s="15"/>
    </row>
    <row r="17" spans="1:11" x14ac:dyDescent="0.25">
      <c r="A17" s="40">
        <v>43313</v>
      </c>
      <c r="B17" s="20" t="s">
        <v>56</v>
      </c>
      <c r="C17" s="13"/>
      <c r="D17" s="39">
        <v>2.5000000000000008E-2</v>
      </c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/>
    </row>
    <row r="18" spans="1:11" x14ac:dyDescent="0.25">
      <c r="A18" s="40">
        <v>43344</v>
      </c>
      <c r="B18" s="20" t="s">
        <v>58</v>
      </c>
      <c r="C18" s="13"/>
      <c r="D18" s="39">
        <v>5.5</v>
      </c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25">
      <c r="A19" s="40">
        <v>43374</v>
      </c>
      <c r="B19" s="20" t="s">
        <v>59</v>
      </c>
      <c r="C19" s="13"/>
      <c r="D19" s="39"/>
      <c r="E19" s="9"/>
      <c r="F19" s="20"/>
      <c r="G19" s="13" t="str">
        <f>IF(ISBLANK(Table1[[#This Row],[EARNED]]),"",Table1[[#This Row],[EARNED]])</f>
        <v/>
      </c>
      <c r="H19" s="39">
        <v>3</v>
      </c>
      <c r="I19" s="9"/>
      <c r="J19" s="11"/>
      <c r="K19" s="20" t="s">
        <v>60</v>
      </c>
    </row>
    <row r="20" spans="1:11" x14ac:dyDescent="0.25">
      <c r="A20" s="40"/>
      <c r="B20" s="20" t="s">
        <v>58</v>
      </c>
      <c r="C20" s="13"/>
      <c r="D20" s="39">
        <v>5.5</v>
      </c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20"/>
    </row>
    <row r="21" spans="1:11" x14ac:dyDescent="0.25">
      <c r="A21" s="40">
        <v>43405</v>
      </c>
      <c r="B21" s="20" t="s">
        <v>61</v>
      </c>
      <c r="C21" s="13"/>
      <c r="D21" s="39">
        <v>3.008</v>
      </c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/>
    </row>
    <row r="22" spans="1:11" x14ac:dyDescent="0.25">
      <c r="A22" s="40">
        <v>43435</v>
      </c>
      <c r="B22" s="20" t="s">
        <v>62</v>
      </c>
      <c r="C22" s="13"/>
      <c r="D22" s="39">
        <v>2.0230000000000001</v>
      </c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 x14ac:dyDescent="0.25">
      <c r="A23" s="48" t="s">
        <v>43</v>
      </c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25">
      <c r="A24" s="40">
        <v>43466</v>
      </c>
      <c r="B24" s="20" t="s">
        <v>51</v>
      </c>
      <c r="C24" s="13"/>
      <c r="D24" s="39"/>
      <c r="E24" s="9"/>
      <c r="F24" s="20"/>
      <c r="G24" s="13" t="str">
        <f>IF(ISBLANK(Table1[[#This Row],[EARNED]]),"",Table1[[#This Row],[EARNED]])</f>
        <v/>
      </c>
      <c r="H24" s="39">
        <v>2</v>
      </c>
      <c r="I24" s="9"/>
      <c r="J24" s="11"/>
      <c r="K24" s="20" t="s">
        <v>63</v>
      </c>
    </row>
    <row r="25" spans="1:11" x14ac:dyDescent="0.25">
      <c r="A25" s="40">
        <v>43497</v>
      </c>
      <c r="B25" s="20" t="s">
        <v>52</v>
      </c>
      <c r="C25" s="13"/>
      <c r="D25" s="39"/>
      <c r="E25" s="9"/>
      <c r="F25" s="20"/>
      <c r="G25" s="13" t="str">
        <f>IF(ISBLANK(Table1[[#This Row],[EARNED]]),"",Table1[[#This Row],[EARNED]])</f>
        <v/>
      </c>
      <c r="H25" s="39">
        <v>1</v>
      </c>
      <c r="I25" s="9"/>
      <c r="J25" s="11"/>
      <c r="K25" s="49">
        <v>47168</v>
      </c>
    </row>
    <row r="26" spans="1:11" x14ac:dyDescent="0.25">
      <c r="A26" s="40">
        <v>43678</v>
      </c>
      <c r="B26" s="20" t="s">
        <v>52</v>
      </c>
      <c r="C26" s="13"/>
      <c r="D26" s="39"/>
      <c r="E26" s="9"/>
      <c r="F26" s="20"/>
      <c r="G26" s="13" t="str">
        <f>IF(ISBLANK(Table1[[#This Row],[EARNED]]),"",Table1[[#This Row],[EARNED]])</f>
        <v/>
      </c>
      <c r="H26" s="39">
        <v>1</v>
      </c>
      <c r="I26" s="9"/>
      <c r="J26" s="11"/>
      <c r="K26" s="49">
        <v>43679</v>
      </c>
    </row>
    <row r="27" spans="1:11" x14ac:dyDescent="0.25">
      <c r="A27" s="40">
        <v>43709</v>
      </c>
      <c r="B27" s="20" t="s">
        <v>59</v>
      </c>
      <c r="C27" s="13"/>
      <c r="D27" s="39"/>
      <c r="E27" s="9"/>
      <c r="F27" s="20"/>
      <c r="G27" s="13" t="str">
        <f>IF(ISBLANK(Table1[[#This Row],[EARNED]]),"",Table1[[#This Row],[EARNED]])</f>
        <v/>
      </c>
      <c r="H27" s="39">
        <v>3</v>
      </c>
      <c r="I27" s="9"/>
      <c r="J27" s="11"/>
      <c r="K27" s="20" t="s">
        <v>65</v>
      </c>
    </row>
    <row r="28" spans="1:11" x14ac:dyDescent="0.25">
      <c r="A28" s="40">
        <v>43800</v>
      </c>
      <c r="B28" s="20" t="s">
        <v>66</v>
      </c>
      <c r="C28" s="13"/>
      <c r="D28" s="39">
        <v>5</v>
      </c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 t="s">
        <v>67</v>
      </c>
    </row>
    <row r="29" spans="1:11" x14ac:dyDescent="0.25">
      <c r="A29" s="48" t="s">
        <v>46</v>
      </c>
      <c r="B29" s="20"/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/>
    </row>
    <row r="30" spans="1:11" x14ac:dyDescent="0.25">
      <c r="A30" s="40">
        <v>44562</v>
      </c>
      <c r="B30" s="20" t="s">
        <v>52</v>
      </c>
      <c r="C30" s="13"/>
      <c r="D30" s="39"/>
      <c r="E30" s="9"/>
      <c r="F30" s="20"/>
      <c r="G30" s="13" t="str">
        <f>IF(ISBLANK(Table1[[#This Row],[EARNED]]),"",Table1[[#This Row],[EARNED]])</f>
        <v/>
      </c>
      <c r="H30" s="39">
        <v>1</v>
      </c>
      <c r="I30" s="9"/>
      <c r="J30" s="11"/>
      <c r="K30" s="49">
        <v>44568</v>
      </c>
    </row>
    <row r="31" spans="1:11" x14ac:dyDescent="0.25">
      <c r="A31" s="40">
        <v>44713</v>
      </c>
      <c r="B31" s="20" t="s">
        <v>59</v>
      </c>
      <c r="C31" s="13"/>
      <c r="D31" s="39"/>
      <c r="E31" s="9"/>
      <c r="F31" s="20"/>
      <c r="G31" s="13" t="str">
        <f>IF(ISBLANK(Table1[[#This Row],[EARNED]]),"",Table1[[#This Row],[EARNED]])</f>
        <v/>
      </c>
      <c r="H31" s="39">
        <v>3</v>
      </c>
      <c r="I31" s="9"/>
      <c r="J31" s="11"/>
      <c r="K31" s="49" t="s">
        <v>75</v>
      </c>
    </row>
    <row r="32" spans="1:11" x14ac:dyDescent="0.25">
      <c r="A32" s="40">
        <v>44743</v>
      </c>
      <c r="B32" s="20" t="s">
        <v>52</v>
      </c>
      <c r="C32" s="13"/>
      <c r="D32" s="39"/>
      <c r="E32" s="9"/>
      <c r="F32" s="20"/>
      <c r="G32" s="13" t="str">
        <f>IF(ISBLANK(Table1[[#This Row],[EARNED]]),"",Table1[[#This Row],[EARNED]])</f>
        <v/>
      </c>
      <c r="H32" s="39">
        <v>1</v>
      </c>
      <c r="I32" s="9"/>
      <c r="J32" s="11"/>
      <c r="K32" s="49">
        <v>44758</v>
      </c>
    </row>
    <row r="33" spans="1:11" x14ac:dyDescent="0.25">
      <c r="A33" s="40">
        <v>44774</v>
      </c>
      <c r="B33" s="20" t="s">
        <v>59</v>
      </c>
      <c r="C33" s="13"/>
      <c r="D33" s="39"/>
      <c r="E33" s="9"/>
      <c r="F33" s="20"/>
      <c r="G33" s="13" t="str">
        <f>IF(ISBLANK(Table1[[#This Row],[EARNED]]),"",Table1[[#This Row],[EARNED]])</f>
        <v/>
      </c>
      <c r="H33" s="39">
        <v>3</v>
      </c>
      <c r="I33" s="9"/>
      <c r="J33" s="11"/>
      <c r="K33" s="49" t="s">
        <v>76</v>
      </c>
    </row>
    <row r="34" spans="1:11" x14ac:dyDescent="0.25">
      <c r="A34" s="40">
        <v>44805</v>
      </c>
      <c r="B34" s="20" t="s">
        <v>52</v>
      </c>
      <c r="C34" s="13"/>
      <c r="D34" s="39"/>
      <c r="E34" s="9"/>
      <c r="F34" s="20"/>
      <c r="G34" s="13" t="str">
        <f>IF(ISBLANK(Table1[[#This Row],[EARNED]]),"",Table1[[#This Row],[EARNED]])</f>
        <v/>
      </c>
      <c r="H34" s="39">
        <v>1</v>
      </c>
      <c r="I34" s="9"/>
      <c r="J34" s="11"/>
      <c r="K34" s="49">
        <v>44810</v>
      </c>
    </row>
    <row r="35" spans="1:11" x14ac:dyDescent="0.25">
      <c r="A35" s="40">
        <v>44835</v>
      </c>
      <c r="B35" s="20" t="s">
        <v>73</v>
      </c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49">
        <v>44854</v>
      </c>
    </row>
    <row r="36" spans="1:11" x14ac:dyDescent="0.25">
      <c r="A36" s="40">
        <v>44866</v>
      </c>
      <c r="B36" s="20" t="s">
        <v>52</v>
      </c>
      <c r="C36" s="13"/>
      <c r="D36" s="39"/>
      <c r="E36" s="9"/>
      <c r="F36" s="20"/>
      <c r="G36" s="13" t="str">
        <f>IF(ISBLANK(Table1[[#This Row],[EARNED]]),"",Table1[[#This Row],[EARNED]])</f>
        <v/>
      </c>
      <c r="H36" s="39">
        <v>1</v>
      </c>
      <c r="I36" s="9"/>
      <c r="J36" s="11"/>
      <c r="K36" s="49">
        <v>44893</v>
      </c>
    </row>
    <row r="37" spans="1:11" x14ac:dyDescent="0.25">
      <c r="A37" s="48" t="s">
        <v>47</v>
      </c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25">
      <c r="A38" s="40">
        <v>44927</v>
      </c>
      <c r="B38" s="20" t="s">
        <v>52</v>
      </c>
      <c r="C38" s="13"/>
      <c r="D38" s="39"/>
      <c r="E38" s="9"/>
      <c r="F38" s="20"/>
      <c r="G38" s="13" t="str">
        <f>IF(ISBLANK(Table1[[#This Row],[EARNED]]),"",Table1[[#This Row],[EARNED]])</f>
        <v/>
      </c>
      <c r="H38" s="39">
        <v>1</v>
      </c>
      <c r="I38" s="9"/>
      <c r="J38" s="11"/>
      <c r="K38" s="49">
        <v>44935</v>
      </c>
    </row>
    <row r="39" spans="1:11" x14ac:dyDescent="0.25">
      <c r="A39" s="40"/>
      <c r="B39" s="20" t="s">
        <v>71</v>
      </c>
      <c r="C39" s="13"/>
      <c r="D39" s="39">
        <v>3</v>
      </c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 t="s">
        <v>72</v>
      </c>
    </row>
    <row r="40" spans="1:11" x14ac:dyDescent="0.25">
      <c r="A40" s="40">
        <v>44958</v>
      </c>
      <c r="B40" s="20" t="s">
        <v>51</v>
      </c>
      <c r="C40" s="13"/>
      <c r="D40" s="39"/>
      <c r="E40" s="9"/>
      <c r="F40" s="20"/>
      <c r="G40" s="13" t="str">
        <f>IF(ISBLANK(Table1[[#This Row],[EARNED]]),"",Table1[[#This Row],[EARNED]])</f>
        <v/>
      </c>
      <c r="H40" s="39">
        <v>2</v>
      </c>
      <c r="I40" s="9"/>
      <c r="J40" s="11"/>
      <c r="K40" s="49" t="s">
        <v>77</v>
      </c>
    </row>
    <row r="41" spans="1:11" x14ac:dyDescent="0.25">
      <c r="A41" s="40">
        <v>44986</v>
      </c>
      <c r="B41" s="20" t="s">
        <v>52</v>
      </c>
      <c r="C41" s="13"/>
      <c r="D41" s="39"/>
      <c r="E41" s="9"/>
      <c r="F41" s="20"/>
      <c r="G41" s="13" t="str">
        <f>IF(ISBLANK(Table1[[#This Row],[EARNED]]),"",Table1[[#This Row],[EARNED]])</f>
        <v/>
      </c>
      <c r="H41" s="39">
        <v>1</v>
      </c>
      <c r="I41" s="9"/>
      <c r="J41" s="11"/>
      <c r="K41" s="49">
        <v>45012</v>
      </c>
    </row>
    <row r="42" spans="1:11" x14ac:dyDescent="0.25">
      <c r="A42" s="40"/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25">
      <c r="A43" s="40"/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25">
      <c r="A44" s="40"/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0"/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25">
      <c r="A46" s="40"/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25">
      <c r="A47" s="40"/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25">
      <c r="A48" s="40"/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25">
      <c r="A49" s="40"/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25">
      <c r="A50" s="40"/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25">
      <c r="A51" s="40"/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40"/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25">
      <c r="A53" s="40"/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25">
      <c r="A54" s="40"/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25">
      <c r="A55" s="40"/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25">
      <c r="A56" s="40"/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/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25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25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/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/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/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25">
      <c r="A73" s="40"/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0"/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/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/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25">
      <c r="A77" s="40"/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0"/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0"/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25">
      <c r="A134" s="40"/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25">
      <c r="A135" s="40"/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25">
      <c r="A136" s="41"/>
      <c r="B136" s="15"/>
      <c r="C136" s="42"/>
      <c r="D136" s="43"/>
      <c r="E136" s="9"/>
      <c r="F136" s="15"/>
      <c r="G136" s="42" t="str">
        <f>IF(ISBLANK(Table1[[#This Row],[EARNED]]),"",Table1[[#This Row],[EARNED]])</f>
        <v/>
      </c>
      <c r="H136" s="43"/>
      <c r="I136" s="9"/>
      <c r="J136" s="12"/>
      <c r="K136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zoomScale="120" zoomScaleNormal="120"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7" hidden="1" customWidth="1"/>
    <col min="12" max="12" width="15.5703125" customWidth="1"/>
  </cols>
  <sheetData>
    <row r="1" spans="1:12" ht="15.75" x14ac:dyDescent="0.25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25">
      <c r="A3" s="11">
        <v>99.394999999999996</v>
      </c>
      <c r="B3" s="11">
        <v>29.742000000000001</v>
      </c>
      <c r="D3">
        <v>2</v>
      </c>
      <c r="E3"/>
      <c r="F3">
        <v>11</v>
      </c>
      <c r="G3" s="47">
        <f>SUMIFS(F7:F14,E7:E14,E3)+SUMIFS(D7:D66,C7:C66,F3)+D3</f>
        <v>2.0230000000000001</v>
      </c>
      <c r="J3" s="1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1" t="s">
        <v>38</v>
      </c>
      <c r="J6" s="61"/>
      <c r="K6" s="61"/>
      <c r="L6" s="61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INSTRUCTION</vt:lpstr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2023-08-30T02:58:04Z</dcterms:modified>
</cp:coreProperties>
</file>