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NEW HR\DONE\"/>
    </mc:Choice>
  </mc:AlternateContent>
  <xr:revisionPtr revIDLastSave="0" documentId="13_ncr:1_{8B6861E9-DB3F-4F8F-ADB4-25AEF21E00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8" i="4" l="1"/>
  <c r="E9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E9" i="1"/>
  <c r="G3" i="3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J4" i="3"/>
  <c r="G9" i="1"/>
  <c r="I9" i="1" l="1"/>
  <c r="K3" i="3"/>
  <c r="L3" i="3" s="1"/>
</calcChain>
</file>

<file path=xl/sharedStrings.xml><?xml version="1.0" encoding="utf-8"?>
<sst xmlns="http://schemas.openxmlformats.org/spreadsheetml/2006/main" count="122" uniqueCount="77">
  <si>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</si>
  <si>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</si>
  <si>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</si>
  <si>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</si>
  <si>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</si>
  <si>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</si>
  <si>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</si>
  <si>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</si>
  <si>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</si>
  <si>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</si>
  <si>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</si>
  <si>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</si>
  <si>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</si>
  <si>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</si>
  <si>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</si>
  <si>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</si>
  <si>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</si>
  <si>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</si>
  <si>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</si>
  <si>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</si>
  <si>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</si>
  <si>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</si>
  <si>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</si>
  <si>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</si>
  <si>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</si>
  <si>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</si>
  <si>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</si>
  <si>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</si>
  <si>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</si>
  <si>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</si>
  <si>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</si>
  <si>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</si>
  <si>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</si>
  <si>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</si>
  <si>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</si>
  <si>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</si>
  <si>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</si>
  <si>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</si>
  <si>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</si>
  <si>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</si>
  <si>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</si>
  <si>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</si>
  <si>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MULINGTAPANG, GUILLERMA</t>
  </si>
  <si>
    <t>CASUAL</t>
  </si>
  <si>
    <t>2018</t>
  </si>
  <si>
    <t>2019</t>
  </si>
  <si>
    <t>2020</t>
  </si>
  <si>
    <t>2021</t>
  </si>
  <si>
    <t>2022</t>
  </si>
  <si>
    <t>SL(1-0-0)</t>
  </si>
  <si>
    <t>FL(1-0-0)</t>
  </si>
  <si>
    <t>SP(1-0-0)</t>
  </si>
  <si>
    <t>SL(2-0-0)</t>
  </si>
  <si>
    <t>10/19,21/2022</t>
  </si>
  <si>
    <t>FL(2-0-0)</t>
  </si>
  <si>
    <t>11/24,25/2022</t>
  </si>
  <si>
    <t>VL(2-0-0)</t>
  </si>
  <si>
    <t>12/28,29/2022</t>
  </si>
  <si>
    <t>FL(5-0-0)</t>
  </si>
  <si>
    <t>2023</t>
  </si>
  <si>
    <t>VL(5-0-0)</t>
  </si>
  <si>
    <t>5/22-27/2023</t>
  </si>
  <si>
    <t>SL(3-0-0)</t>
  </si>
  <si>
    <t>5/3-5/2023</t>
  </si>
  <si>
    <t>5/11,12/2023</t>
  </si>
  <si>
    <t>CCT</t>
  </si>
  <si>
    <t>VL(10-0-0)</t>
  </si>
  <si>
    <t>5/1,2,8,9,15,16,22,23,29,30/2023</t>
  </si>
  <si>
    <t>VL(8-0-0)</t>
  </si>
  <si>
    <t>7/6-7, 13-14,20-21/2023</t>
  </si>
  <si>
    <t>8/3,4/2023</t>
  </si>
  <si>
    <t>8/10-11/2023</t>
  </si>
  <si>
    <t>8/17,18/2023</t>
  </si>
  <si>
    <t>8/24,25/2023</t>
  </si>
  <si>
    <t>9/7,8,14,15,21,22,28,29/2023</t>
  </si>
  <si>
    <t>8/31 - 9/1/2023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</si>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</sst>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8:K129" totalsRowShown="0" headerRowDxfId="29" headerRowBorderDxfId="28" tableBorderDxfId="27" totalsRowBorderDxfId="26">
  <tableColumns count="11">
    <tableColumn id="1" xr3:uid="{00000000-0010-0000-0000-000001000000}" name="PERIOD" dataDxfId="25"/>
    <tableColumn id="2" xr3:uid="{00000000-0010-0000-0000-000002000000}" name="PARTICULARS" dataDxfId="24"/>
    <tableColumn id="3" xr3:uid="{00000000-0010-0000-0000-000003000000}" name="EARNED" dataDxfId="23"/>
    <tableColumn id="4" xr3:uid="{00000000-0010-0000-0000-000004000000}" name="Absence Undertime W/ Pay" dataDxfId="22"/>
    <tableColumn id="5" xr3:uid="{00000000-0010-0000-0000-000005000000}" name="BALANCE" dataDxfId="21">
      <calculatedColumnFormula>SUM(Table13[EARNED])-SUM(Table13[Absence Undertime W/ Pay])+CONVERTION!$A$3</calculatedColumnFormula>
    </tableColumn>
    <tableColumn id="6" xr3:uid="{00000000-0010-0000-0000-000006000000}" name="Absence Undertime W/O Pay" dataDxfId="20"/>
    <tableColumn id="7" xr3:uid="{00000000-0010-0000-0000-000007000000}" name="EARNED " dataDxfId="19">
      <calculatedColumnFormula>IF(ISBLANK(Table13[[#This Row],[EARNED]]),"",Table13[[#This Row],[EARNED]])</calculatedColumnFormula>
    </tableColumn>
    <tableColumn id="8" xr3:uid="{00000000-0010-0000-0000-000008000000}" name="Absence Undertime  W/ Pay" dataDxfId="18"/>
    <tableColumn id="9" xr3:uid="{00000000-0010-0000-0000-000009000000}" name="BALANCE " dataDxfId="17">
      <calculatedColumnFormula>SUM(Table13[[EARNED ]])-SUM(Table13[Absence Undertime  W/ Pay])+CONVERTION!$B$3</calculatedColumnFormula>
    </tableColumn>
    <tableColumn id="10" xr3:uid="{00000000-0010-0000-0000-00000A000000}" name="Absence Undertime  W/O Pay" dataDxfId="16"/>
    <tableColumn id="11" xr3:uid="{00000000-0010-0000-0000-00000B000000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8:K68" totalsRowShown="0" headerRowDxfId="14" headerRowBorderDxfId="13" tableBorderDxfId="12" totalsRowBorderDxfId="11">
  <tableColumns count="11">
    <tableColumn id="1" xr3:uid="{00000000-0010-0000-0100-000001000000}" name="PERIOD" dataDxfId="10"/>
    <tableColumn id="2" xr3:uid="{00000000-0010-0000-0100-000002000000}" name="PARTICULARS" dataDxfId="9"/>
    <tableColumn id="3" xr3:uid="{00000000-0010-0000-0100-000003000000}" name="EARNED" dataDxfId="8"/>
    <tableColumn id="4" xr3:uid="{00000000-0010-0000-0100-000004000000}" name="Absence Undertime W/ Pay" dataDxfId="7"/>
    <tableColumn id="5" xr3:uid="{00000000-0010-0000-0100-000005000000}" name="BALANCE" dataDxfId="6">
      <calculatedColumnFormula>SUM(Table1[EARNED])-SUM(Table1[Absence Undertime W/ Pay])+CONVERTION!$A$3</calculatedColumnFormula>
    </tableColumn>
    <tableColumn id="6" xr3:uid="{00000000-0010-0000-0100-000006000000}" name="Absence Undertime W/O Pay" dataDxfId="5"/>
    <tableColumn id="7" xr3:uid="{00000000-0010-0000-0100-000007000000}" name="EARNED " dataDxfId="4">
      <calculatedColumnFormula>IF(ISBLANK(Table1[[#This Row],[EARNED]]),"",Table1[[#This Row],[EARNED]])</calculatedColumnFormula>
    </tableColumn>
    <tableColumn id="8" xr3:uid="{00000000-0010-0000-0100-000008000000}" name="Absence Undertime  W/ Pay" dataDxfId="3"/>
    <tableColumn id="9" xr3:uid="{00000000-0010-0000-0100-000009000000}" name="BALANCE " dataDxfId="2">
      <calculatedColumnFormula>SUM(Table1[[EARNED ]])-SUM(Table1[Absence Undertime  W/ Pay])+CONVERTION!$B$3</calculatedColumnFormula>
    </tableColumn>
    <tableColumn id="10" xr3:uid="{00000000-0010-0000-0100-00000A000000}" name="Absence Undertime  W/O Pay" dataDxfId="1"/>
    <tableColumn id="11" xr3:uid="{00000000-0010-0000-01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29"/>
  <sheetViews>
    <sheetView tabSelected="1" zoomScaleNormal="100" workbookViewId="0">
      <pane ySplit="3696" topLeftCell="A79"/>
      <selection activeCell="B2" sqref="B2:C2"/>
      <selection pane="bottomLeft" activeCell="E96" sqref="E9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6">
        <v>42552</v>
      </c>
      <c r="G3" s="52"/>
      <c r="H3" s="26" t="s">
        <v>11</v>
      </c>
      <c r="I3" s="26"/>
      <c r="J3" s="57"/>
      <c r="K3" s="58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SUM(Table13[EARNED])-SUM(Table13[Absence Undertime W/ Pay])</f>
        <v>72.375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102.375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3">
      <c r="A16" s="40">
        <v>43252</v>
      </c>
      <c r="B16" s="15"/>
      <c r="C16" s="13">
        <v>1.25</v>
      </c>
      <c r="D16" s="43"/>
      <c r="E16" s="9"/>
      <c r="F16" s="15"/>
      <c r="G16" s="42">
        <f>IF(ISBLANK(Table13[[#This Row],[EARNED]]),"",Table13[[#This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20"/>
    </row>
    <row r="20" spans="1:11" x14ac:dyDescent="0.3">
      <c r="A20" s="40">
        <v>43374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/>
    </row>
    <row r="21" spans="1:11" x14ac:dyDescent="0.3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3">
      <c r="A22" s="40">
        <v>43435</v>
      </c>
      <c r="B22" s="20" t="s">
        <v>58</v>
      </c>
      <c r="C22" s="13">
        <v>1.25</v>
      </c>
      <c r="D22" s="39">
        <v>5</v>
      </c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/>
    </row>
    <row r="23" spans="1:11" x14ac:dyDescent="0.3">
      <c r="A23" s="48" t="s">
        <v>45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3">
      <c r="A24" s="40">
        <v>43466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3">
      <c r="A25" s="40">
        <v>43497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20"/>
    </row>
    <row r="26" spans="1:11" x14ac:dyDescent="0.3">
      <c r="A26" s="40">
        <v>43525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3">
      <c r="A27" s="40">
        <v>43556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3">
      <c r="A28" s="40">
        <v>43586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3">
      <c r="A29" s="40">
        <v>43617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3">
      <c r="A30" s="40">
        <v>43647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3">
      <c r="A31" s="40">
        <v>43678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20"/>
    </row>
    <row r="32" spans="1:11" x14ac:dyDescent="0.3">
      <c r="A32" s="40">
        <v>43709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3">
      <c r="A33" s="40">
        <v>43739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/>
    </row>
    <row r="34" spans="1:11" x14ac:dyDescent="0.3">
      <c r="A34" s="40">
        <v>43770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3">
      <c r="A35" s="40">
        <v>43800</v>
      </c>
      <c r="B35" s="20" t="s">
        <v>58</v>
      </c>
      <c r="C35" s="13">
        <v>1.25</v>
      </c>
      <c r="D35" s="39">
        <v>5</v>
      </c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3">
      <c r="A36" s="48" t="s">
        <v>46</v>
      </c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3">
      <c r="A37" s="40">
        <v>43831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3">
      <c r="A38" s="40">
        <v>43862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3">
      <c r="A39" s="40">
        <v>43891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3">
      <c r="A40" s="40">
        <v>43922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3">
      <c r="A41" s="40">
        <v>43952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3">
      <c r="A42" s="40">
        <v>43983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3">
      <c r="A43" s="40">
        <v>44013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3">
      <c r="A44" s="40">
        <v>44044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3">
      <c r="A45" s="40">
        <v>44075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3">
      <c r="A46" s="40">
        <v>44105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3">
      <c r="A47" s="40">
        <v>44136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3">
      <c r="A48" s="40">
        <v>44166</v>
      </c>
      <c r="B48" s="20" t="s">
        <v>58</v>
      </c>
      <c r="C48" s="13">
        <v>1.25</v>
      </c>
      <c r="D48" s="39">
        <v>5</v>
      </c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3">
      <c r="A49" s="48" t="s">
        <v>47</v>
      </c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3">
      <c r="A50" s="40">
        <v>44197</v>
      </c>
      <c r="B50" s="20"/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/>
      <c r="I50" s="9"/>
      <c r="J50" s="11"/>
      <c r="K50" s="20"/>
    </row>
    <row r="51" spans="1:11" x14ac:dyDescent="0.3">
      <c r="A51" s="40">
        <v>44228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3">
      <c r="A52" s="40">
        <v>44256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3">
      <c r="A53" s="40">
        <v>44287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3">
      <c r="A54" s="40">
        <v>44317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3">
      <c r="A55" s="40">
        <v>44348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3">
      <c r="A56" s="40">
        <v>44378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3">
      <c r="A57" s="40">
        <v>44409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3">
      <c r="A58" s="40">
        <v>44440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3">
      <c r="A59" s="40">
        <v>44470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3">
      <c r="A60" s="40">
        <v>44501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3">
      <c r="A61" s="40">
        <v>44531</v>
      </c>
      <c r="B61" s="20" t="s">
        <v>58</v>
      </c>
      <c r="C61" s="13">
        <v>1.25</v>
      </c>
      <c r="D61" s="39">
        <v>5</v>
      </c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3">
      <c r="A62" s="48" t="s">
        <v>48</v>
      </c>
      <c r="B62" s="20"/>
      <c r="C62" s="13"/>
      <c r="D62" s="39"/>
      <c r="E62" s="9"/>
      <c r="F62" s="20"/>
      <c r="G62" s="13" t="str">
        <f>IF(ISBLANK(Table13[[#This Row],[EARNED]]),"",Table13[[#This Row],[EARNED]])</f>
        <v/>
      </c>
      <c r="H62" s="39"/>
      <c r="I62" s="9"/>
      <c r="J62" s="11"/>
      <c r="K62" s="20"/>
    </row>
    <row r="63" spans="1:11" x14ac:dyDescent="0.3">
      <c r="A63" s="40">
        <v>44562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3">
      <c r="A64" s="40">
        <v>44593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3">
      <c r="A65" s="40">
        <v>44621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3">
      <c r="A66" s="40">
        <v>44652</v>
      </c>
      <c r="B66" s="20"/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/>
    </row>
    <row r="67" spans="1:11" x14ac:dyDescent="0.3">
      <c r="A67" s="40">
        <v>44682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/>
    </row>
    <row r="68" spans="1:11" x14ac:dyDescent="0.3">
      <c r="A68" s="40">
        <v>44713</v>
      </c>
      <c r="B68" s="20"/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49"/>
    </row>
    <row r="69" spans="1:11" x14ac:dyDescent="0.3">
      <c r="A69" s="40">
        <v>44743</v>
      </c>
      <c r="B69" s="20"/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20"/>
    </row>
    <row r="70" spans="1:11" x14ac:dyDescent="0.3">
      <c r="A70" s="40">
        <v>44774</v>
      </c>
      <c r="B70" s="20" t="s">
        <v>50</v>
      </c>
      <c r="C70" s="13">
        <v>1.25</v>
      </c>
      <c r="D70" s="39">
        <v>1</v>
      </c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49">
        <v>44803</v>
      </c>
    </row>
    <row r="71" spans="1:11" x14ac:dyDescent="0.3">
      <c r="A71" s="40">
        <v>44805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3">
      <c r="A72" s="40">
        <v>44835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49"/>
    </row>
    <row r="73" spans="1:11" x14ac:dyDescent="0.3">
      <c r="A73" s="40">
        <v>44866</v>
      </c>
      <c r="B73" s="20" t="s">
        <v>54</v>
      </c>
      <c r="C73" s="13">
        <v>1.25</v>
      </c>
      <c r="D73" s="39">
        <v>2</v>
      </c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20" t="s">
        <v>55</v>
      </c>
    </row>
    <row r="74" spans="1:11" x14ac:dyDescent="0.3">
      <c r="A74" s="40">
        <v>44896</v>
      </c>
      <c r="B74" s="20" t="s">
        <v>56</v>
      </c>
      <c r="C74" s="13">
        <v>1.25</v>
      </c>
      <c r="D74" s="39">
        <v>2</v>
      </c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20" t="s">
        <v>57</v>
      </c>
    </row>
    <row r="75" spans="1:11" x14ac:dyDescent="0.3">
      <c r="A75" s="48" t="s">
        <v>59</v>
      </c>
      <c r="B75" s="20"/>
      <c r="C75" s="13"/>
      <c r="D75" s="39"/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20"/>
    </row>
    <row r="76" spans="1:11" x14ac:dyDescent="0.3">
      <c r="A76" s="40">
        <v>44957</v>
      </c>
      <c r="B76" s="20"/>
      <c r="C76" s="13">
        <v>1.25</v>
      </c>
      <c r="D76" s="39"/>
      <c r="E76" s="9"/>
      <c r="F76" s="20"/>
      <c r="G76" s="13">
        <f>IF(ISBLANK(Table13[[#This Row],[EARNED]]),"",Table13[[#This Row],[EARNED]])</f>
        <v>1.25</v>
      </c>
      <c r="H76" s="39"/>
      <c r="I76" s="9"/>
      <c r="J76" s="11"/>
      <c r="K76" s="20"/>
    </row>
    <row r="77" spans="1:11" x14ac:dyDescent="0.3">
      <c r="A77" s="40">
        <v>44985</v>
      </c>
      <c r="B77" s="20"/>
      <c r="C77" s="13">
        <v>1.25</v>
      </c>
      <c r="D77" s="39"/>
      <c r="E77" s="9"/>
      <c r="F77" s="20"/>
      <c r="G77" s="13">
        <f>IF(ISBLANK(Table13[[#This Row],[EARNED]]),"",Table13[[#This Row],[EARNED]])</f>
        <v>1.25</v>
      </c>
      <c r="H77" s="39"/>
      <c r="I77" s="9"/>
      <c r="J77" s="11"/>
      <c r="K77" s="20"/>
    </row>
    <row r="78" spans="1:11" x14ac:dyDescent="0.3">
      <c r="A78" s="40">
        <v>45016</v>
      </c>
      <c r="B78" s="20"/>
      <c r="C78" s="13">
        <v>1.25</v>
      </c>
      <c r="D78" s="39"/>
      <c r="E78" s="9"/>
      <c r="F78" s="20"/>
      <c r="G78" s="13">
        <f>IF(ISBLANK(Table13[[#This Row],[EARNED]]),"",Table13[[#This Row],[EARNED]])</f>
        <v>1.25</v>
      </c>
      <c r="H78" s="39"/>
      <c r="I78" s="9"/>
      <c r="J78" s="11"/>
      <c r="K78" s="20"/>
    </row>
    <row r="79" spans="1:11" x14ac:dyDescent="0.3">
      <c r="A79" s="40">
        <v>45046</v>
      </c>
      <c r="B79" s="20"/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/>
      <c r="I79" s="9"/>
      <c r="J79" s="11"/>
      <c r="K79" s="20"/>
    </row>
    <row r="80" spans="1:11" x14ac:dyDescent="0.3">
      <c r="A80" s="40">
        <v>45077</v>
      </c>
      <c r="B80" s="20"/>
      <c r="C80" s="13">
        <v>1.25</v>
      </c>
      <c r="D80" s="39"/>
      <c r="E80" s="9"/>
      <c r="F80" s="20"/>
      <c r="G80" s="13">
        <f>IF(ISBLANK(Table13[[#This Row],[EARNED]]),"",Table13[[#This Row],[EARNED]])</f>
        <v>1.25</v>
      </c>
      <c r="H80" s="39"/>
      <c r="I80" s="9"/>
      <c r="J80" s="11"/>
      <c r="K80" s="20"/>
    </row>
    <row r="81" spans="1:11" x14ac:dyDescent="0.3">
      <c r="A81" s="40">
        <v>45107</v>
      </c>
      <c r="B81" s="20"/>
      <c r="C81" s="13">
        <v>1.25</v>
      </c>
      <c r="D81" s="39"/>
      <c r="E81" s="9"/>
      <c r="F81" s="20"/>
      <c r="G81" s="13">
        <f>IF(ISBLANK(Table13[[#This Row],[EARNED]]),"",Table13[[#This Row],[EARNED]])</f>
        <v>1.25</v>
      </c>
      <c r="H81" s="39"/>
      <c r="I81" s="9"/>
      <c r="J81" s="11"/>
      <c r="K81" s="20"/>
    </row>
    <row r="82" spans="1:11" x14ac:dyDescent="0.3">
      <c r="A82" s="40">
        <v>45138</v>
      </c>
      <c r="B82" s="20"/>
      <c r="C82" s="13">
        <v>1.25</v>
      </c>
      <c r="D82" s="39"/>
      <c r="E82" s="9"/>
      <c r="F82" s="20"/>
      <c r="G82" s="13">
        <f>IF(ISBLANK(Table13[[#This Row],[EARNED]]),"",Table13[[#This Row],[EARNED]])</f>
        <v>1.25</v>
      </c>
      <c r="H82" s="39"/>
      <c r="I82" s="9"/>
      <c r="J82" s="11"/>
      <c r="K82" s="20"/>
    </row>
    <row r="83" spans="1:11" x14ac:dyDescent="0.3">
      <c r="A83" s="40">
        <v>45169</v>
      </c>
      <c r="B83" s="20"/>
      <c r="C83" s="13">
        <v>1.25</v>
      </c>
      <c r="D83" s="39"/>
      <c r="E83" s="9"/>
      <c r="F83" s="20"/>
      <c r="G83" s="13">
        <f>IF(ISBLANK(Table13[[#This Row],[EARNED]]),"",Table13[[#This Row],[EARNED]])</f>
        <v>1.25</v>
      </c>
      <c r="H83" s="39"/>
      <c r="I83" s="9"/>
      <c r="J83" s="11"/>
      <c r="K83" s="20"/>
    </row>
    <row r="84" spans="1:11" x14ac:dyDescent="0.3">
      <c r="A84" s="40">
        <v>45199</v>
      </c>
      <c r="B84" s="20"/>
      <c r="C84" s="13">
        <v>1.25</v>
      </c>
      <c r="D84" s="39"/>
      <c r="E84" s="9"/>
      <c r="F84" s="20"/>
      <c r="G84" s="13">
        <f>IF(ISBLANK(Table13[[#This Row],[EARNED]]),"",Table13[[#This Row],[EARNED]])</f>
        <v>1.25</v>
      </c>
      <c r="H84" s="39"/>
      <c r="I84" s="9"/>
      <c r="J84" s="11"/>
      <c r="K84" s="20"/>
    </row>
    <row r="85" spans="1:11" x14ac:dyDescent="0.3">
      <c r="A85" s="40">
        <v>45230</v>
      </c>
      <c r="B85" s="20"/>
      <c r="C85" s="13">
        <v>1.25</v>
      </c>
      <c r="D85" s="39"/>
      <c r="E85" s="9"/>
      <c r="F85" s="20"/>
      <c r="G85" s="13">
        <f>IF(ISBLANK(Table13[[#This Row],[EARNED]]),"",Table13[[#This Row],[EARNED]])</f>
        <v>1.25</v>
      </c>
      <c r="H85" s="39"/>
      <c r="I85" s="9"/>
      <c r="J85" s="11"/>
      <c r="K85" s="20"/>
    </row>
    <row r="86" spans="1:11" x14ac:dyDescent="0.3">
      <c r="A86" s="40">
        <v>45260</v>
      </c>
      <c r="B86" s="20"/>
      <c r="C86" s="13">
        <v>1.25</v>
      </c>
      <c r="D86" s="39"/>
      <c r="E86" s="9"/>
      <c r="F86" s="20"/>
      <c r="G86" s="13">
        <f>IF(ISBLANK(Table13[[#This Row],[EARNED]]),"",Table13[[#This Row],[EARNED]])</f>
        <v>1.25</v>
      </c>
      <c r="H86" s="39"/>
      <c r="I86" s="9"/>
      <c r="J86" s="11"/>
      <c r="K86" s="20"/>
    </row>
    <row r="87" spans="1:11" x14ac:dyDescent="0.3">
      <c r="A87" s="40">
        <v>45291</v>
      </c>
      <c r="B87" s="20" t="s">
        <v>58</v>
      </c>
      <c r="C87" s="13">
        <v>1.25</v>
      </c>
      <c r="D87" s="39">
        <v>5</v>
      </c>
      <c r="E87" s="9"/>
      <c r="F87" s="20"/>
      <c r="G87" s="13">
        <f>IF(ISBLANK(Table13[[#This Row],[EARNED]]),"",Table13[[#This Row],[EARNED]])</f>
        <v>1.25</v>
      </c>
      <c r="H87" s="39"/>
      <c r="I87" s="9"/>
      <c r="J87" s="11"/>
      <c r="K87" s="20"/>
    </row>
    <row r="88" spans="1:11" x14ac:dyDescent="0.3">
      <c r="A88" s="48" t="s">
        <v>76</v>
      </c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3">
      <c r="A89" s="40">
        <v>45322</v>
      </c>
      <c r="B89" s="20"/>
      <c r="C89" s="13">
        <v>1.25</v>
      </c>
      <c r="D89" s="39"/>
      <c r="E89" s="9"/>
      <c r="F89" s="20"/>
      <c r="G89" s="13">
        <f>IF(ISBLANK(Table13[[#This Row],[EARNED]]),"",Table13[[#This Row],[EARNED]])</f>
        <v>1.25</v>
      </c>
      <c r="H89" s="39"/>
      <c r="I89" s="9"/>
      <c r="J89" s="11"/>
      <c r="K89" s="20"/>
    </row>
    <row r="90" spans="1:11" x14ac:dyDescent="0.3">
      <c r="A90" s="40">
        <v>45351</v>
      </c>
      <c r="B90" s="20"/>
      <c r="C90" s="13">
        <v>1.25</v>
      </c>
      <c r="D90" s="39"/>
      <c r="E90" s="9"/>
      <c r="F90" s="20"/>
      <c r="G90" s="13">
        <f>IF(ISBLANK(Table13[[#This Row],[EARNED]]),"",Table13[[#This Row],[EARNED]])</f>
        <v>1.25</v>
      </c>
      <c r="H90" s="39"/>
      <c r="I90" s="9"/>
      <c r="J90" s="11"/>
      <c r="K90" s="20"/>
    </row>
    <row r="91" spans="1:11" x14ac:dyDescent="0.3">
      <c r="A91" s="40">
        <v>45382</v>
      </c>
      <c r="B91" s="20"/>
      <c r="C91" s="13">
        <v>1.25</v>
      </c>
      <c r="D91" s="39"/>
      <c r="E91" s="9"/>
      <c r="F91" s="20"/>
      <c r="G91" s="13">
        <f>IF(ISBLANK(Table13[[#This Row],[EARNED]]),"",Table13[[#This Row],[EARNED]])</f>
        <v>1.25</v>
      </c>
      <c r="H91" s="39"/>
      <c r="I91" s="9"/>
      <c r="J91" s="11"/>
      <c r="K91" s="20"/>
    </row>
    <row r="92" spans="1:11" x14ac:dyDescent="0.3">
      <c r="A92" s="40">
        <v>45412</v>
      </c>
      <c r="B92" s="20"/>
      <c r="C92" s="13">
        <v>1.25</v>
      </c>
      <c r="D92" s="39"/>
      <c r="E92" s="9"/>
      <c r="F92" s="20"/>
      <c r="G92" s="13">
        <f>IF(ISBLANK(Table13[[#This Row],[EARNED]]),"",Table13[[#This Row],[EARNED]])</f>
        <v>1.25</v>
      </c>
      <c r="H92" s="39"/>
      <c r="I92" s="9"/>
      <c r="J92" s="11"/>
      <c r="K92" s="20"/>
    </row>
    <row r="93" spans="1:11" x14ac:dyDescent="0.3">
      <c r="A93" s="40">
        <v>45443</v>
      </c>
      <c r="B93" s="20"/>
      <c r="C93" s="13">
        <v>1.25</v>
      </c>
      <c r="D93" s="39"/>
      <c r="E93" s="9"/>
      <c r="F93" s="20"/>
      <c r="G93" s="13">
        <f>IF(ISBLANK(Table13[[#This Row],[EARNED]]),"",Table13[[#This Row],[EARNED]])</f>
        <v>1.25</v>
      </c>
      <c r="H93" s="39"/>
      <c r="I93" s="9"/>
      <c r="J93" s="11"/>
      <c r="K93" s="20"/>
    </row>
    <row r="94" spans="1:11" x14ac:dyDescent="0.3">
      <c r="A94" s="40">
        <v>45473</v>
      </c>
      <c r="B94" s="20"/>
      <c r="C94" s="13">
        <v>1.25</v>
      </c>
      <c r="D94" s="39"/>
      <c r="E94" s="9"/>
      <c r="F94" s="20"/>
      <c r="G94" s="13">
        <f>IF(ISBLANK(Table13[[#This Row],[EARNED]]),"",Table13[[#This Row],[EARNED]])</f>
        <v>1.25</v>
      </c>
      <c r="H94" s="39"/>
      <c r="I94" s="9"/>
      <c r="J94" s="11"/>
      <c r="K94" s="20"/>
    </row>
    <row r="95" spans="1:11" x14ac:dyDescent="0.3">
      <c r="A95" s="40">
        <v>45504</v>
      </c>
      <c r="B95" s="20"/>
      <c r="C95" s="13">
        <v>1.25</v>
      </c>
      <c r="D95" s="39"/>
      <c r="E95" s="9"/>
      <c r="F95" s="20"/>
      <c r="G95" s="13">
        <f>IF(ISBLANK(Table13[[#This Row],[EARNED]]),"",Table13[[#This Row],[EARNED]])</f>
        <v>1.25</v>
      </c>
      <c r="H95" s="39"/>
      <c r="I95" s="9"/>
      <c r="J95" s="11"/>
      <c r="K95" s="20"/>
    </row>
    <row r="96" spans="1:11" x14ac:dyDescent="0.3">
      <c r="A96" s="40">
        <v>45535</v>
      </c>
      <c r="B96" s="20"/>
      <c r="C96" s="13">
        <v>1.25</v>
      </c>
      <c r="D96" s="39"/>
      <c r="E96" s="9"/>
      <c r="F96" s="20"/>
      <c r="G96" s="13">
        <f>IF(ISBLANK(Table13[[#This Row],[EARNED]]),"",Table13[[#This Row],[EARNED]])</f>
        <v>1.25</v>
      </c>
      <c r="H96" s="39"/>
      <c r="I96" s="9"/>
      <c r="J96" s="11"/>
      <c r="K96" s="20"/>
    </row>
    <row r="97" spans="1:11" x14ac:dyDescent="0.3">
      <c r="A97" s="40">
        <v>45565</v>
      </c>
      <c r="B97" s="20"/>
      <c r="C97" s="13">
        <v>1.25</v>
      </c>
      <c r="D97" s="39"/>
      <c r="E97" s="9"/>
      <c r="F97" s="20"/>
      <c r="G97" s="13">
        <f>IF(ISBLANK(Table13[[#This Row],[EARNED]]),"",Table13[[#This Row],[EARNED]])</f>
        <v>1.25</v>
      </c>
      <c r="H97" s="39"/>
      <c r="I97" s="9"/>
      <c r="J97" s="11"/>
      <c r="K97" s="20"/>
    </row>
    <row r="98" spans="1:11" x14ac:dyDescent="0.3">
      <c r="A98" s="40">
        <v>45591</v>
      </c>
      <c r="B98" s="20"/>
      <c r="C98" s="13">
        <v>1.1250000000000002</v>
      </c>
      <c r="D98" s="39"/>
      <c r="E98" s="9"/>
      <c r="F98" s="20"/>
      <c r="G98" s="13">
        <f>IF(ISBLANK(Table13[[#This Row],[EARNED]]),"",Table13[[#This Row],[EARNED]])</f>
        <v>1.1250000000000002</v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3">
      <c r="A129" s="41"/>
      <c r="B129" s="15"/>
      <c r="C129" s="42"/>
      <c r="D129" s="43"/>
      <c r="E129" s="9"/>
      <c r="F129" s="15"/>
      <c r="G129" s="42" t="str">
        <f>IF(ISBLANK(Table13[[#This Row],[EARNED]]),"",Table13[[#This Row],[EARNED]])</f>
        <v/>
      </c>
      <c r="H129" s="43"/>
      <c r="I129" s="9"/>
      <c r="J129" s="12"/>
      <c r="K129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 xr:uid="{00000000-0002-0000-0000-000000000000}">
      <formula1>"PERMANENT, CO-TERMINUS, CASUAL, JOBCON"</formula1>
    </dataValidation>
    <dataValidation type="list" allowBlank="1" showInputMessage="1" showErrorMessage="1" sqref="F2:G2" xr:uid="{00000000-0002-0000-00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68"/>
  <sheetViews>
    <sheetView zoomScaleNormal="100" workbookViewId="0">
      <pane ySplit="3696" topLeftCell="A10" activePane="bottomLeft"/>
      <selection activeCell="F4" sqref="F4:G4"/>
      <selection pane="bottomLeft" activeCell="G29" sqref="G29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6">
        <v>42552</v>
      </c>
      <c r="G3" s="52"/>
      <c r="H3" s="26" t="s">
        <v>11</v>
      </c>
      <c r="I3" s="26"/>
      <c r="J3" s="57"/>
      <c r="K3" s="58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 t="s">
        <v>65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32.478999999999999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45.5</v>
      </c>
      <c r="J9" s="11"/>
      <c r="K9" s="20"/>
    </row>
    <row r="10" spans="1:11" x14ac:dyDescent="0.3">
      <c r="A10" s="48" t="s">
        <v>48</v>
      </c>
      <c r="B10" s="20"/>
      <c r="C10" s="13"/>
      <c r="D10" s="39"/>
      <c r="E10" s="9"/>
      <c r="F10" s="20"/>
      <c r="G10" s="13" t="str">
        <f>IF(ISBLANK(Table1[[#This Row],[EARNED]]),"",Table1[[#This Row],[EARNED]])</f>
        <v/>
      </c>
      <c r="H10" s="39"/>
      <c r="I10" s="9"/>
      <c r="J10" s="11"/>
      <c r="K10" s="20"/>
    </row>
    <row r="11" spans="1:11" x14ac:dyDescent="0.3">
      <c r="A11" s="40">
        <v>44713</v>
      </c>
      <c r="B11" s="20" t="s">
        <v>49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1</v>
      </c>
      <c r="I11" s="9"/>
      <c r="J11" s="11"/>
      <c r="K11" s="49">
        <v>44740</v>
      </c>
    </row>
    <row r="12" spans="1:11" x14ac:dyDescent="0.3">
      <c r="A12" s="40">
        <v>44774</v>
      </c>
      <c r="B12" s="20" t="s">
        <v>49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1</v>
      </c>
      <c r="I12" s="9"/>
      <c r="J12" s="11"/>
      <c r="K12" s="49">
        <v>44797</v>
      </c>
    </row>
    <row r="13" spans="1:11" x14ac:dyDescent="0.3">
      <c r="A13" s="40">
        <v>44835</v>
      </c>
      <c r="B13" s="20" t="s">
        <v>51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49">
        <v>44860</v>
      </c>
    </row>
    <row r="14" spans="1:11" x14ac:dyDescent="0.3">
      <c r="A14" s="40"/>
      <c r="B14" s="20" t="s">
        <v>52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2</v>
      </c>
      <c r="I14" s="9"/>
      <c r="J14" s="11"/>
      <c r="K14" s="20" t="s">
        <v>53</v>
      </c>
    </row>
    <row r="15" spans="1:11" x14ac:dyDescent="0.3">
      <c r="A15" s="48" t="s">
        <v>59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3">
      <c r="A16" s="40">
        <v>44945</v>
      </c>
      <c r="B16" s="20" t="s">
        <v>49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>
        <v>1</v>
      </c>
      <c r="I16" s="9"/>
      <c r="J16" s="11"/>
      <c r="K16" s="49">
        <v>44939</v>
      </c>
    </row>
    <row r="17" spans="1:11" x14ac:dyDescent="0.3">
      <c r="A17" s="40">
        <v>45047</v>
      </c>
      <c r="B17" s="20" t="s">
        <v>60</v>
      </c>
      <c r="C17" s="13"/>
      <c r="D17" s="39">
        <v>5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 t="s">
        <v>61</v>
      </c>
    </row>
    <row r="18" spans="1:11" x14ac:dyDescent="0.3">
      <c r="A18" s="40"/>
      <c r="B18" s="20" t="s">
        <v>62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>
        <v>3</v>
      </c>
      <c r="I18" s="9"/>
      <c r="J18" s="11"/>
      <c r="K18" s="20" t="s">
        <v>63</v>
      </c>
    </row>
    <row r="19" spans="1:11" x14ac:dyDescent="0.3">
      <c r="A19" s="40"/>
      <c r="B19" s="20" t="s">
        <v>52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2</v>
      </c>
      <c r="I19" s="9"/>
      <c r="J19" s="11"/>
      <c r="K19" s="49" t="s">
        <v>64</v>
      </c>
    </row>
    <row r="20" spans="1:11" x14ac:dyDescent="0.3">
      <c r="A20" s="40"/>
      <c r="B20" s="20" t="s">
        <v>66</v>
      </c>
      <c r="C20" s="13"/>
      <c r="D20" s="39">
        <v>10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50" t="s">
        <v>67</v>
      </c>
    </row>
    <row r="21" spans="1:11" x14ac:dyDescent="0.3">
      <c r="A21" s="40">
        <v>45106</v>
      </c>
      <c r="B21" s="20" t="s">
        <v>68</v>
      </c>
      <c r="C21" s="13"/>
      <c r="D21" s="39">
        <v>8</v>
      </c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 t="s">
        <v>69</v>
      </c>
    </row>
    <row r="22" spans="1:11" x14ac:dyDescent="0.3">
      <c r="A22" s="40">
        <v>45148</v>
      </c>
      <c r="B22" s="20" t="s">
        <v>52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>
        <v>2</v>
      </c>
      <c r="I22" s="9"/>
      <c r="J22" s="11"/>
      <c r="K22" s="20" t="s">
        <v>70</v>
      </c>
    </row>
    <row r="23" spans="1:11" x14ac:dyDescent="0.3">
      <c r="A23" s="40"/>
      <c r="B23" s="20" t="s">
        <v>52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>
        <v>2</v>
      </c>
      <c r="I23" s="9"/>
      <c r="J23" s="11"/>
      <c r="K23" s="20" t="s">
        <v>71</v>
      </c>
    </row>
    <row r="24" spans="1:11" x14ac:dyDescent="0.3">
      <c r="A24" s="40"/>
      <c r="B24" s="20" t="s">
        <v>52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>
        <v>2</v>
      </c>
      <c r="I24" s="9"/>
      <c r="J24" s="11"/>
      <c r="K24" s="20" t="s">
        <v>72</v>
      </c>
    </row>
    <row r="25" spans="1:11" x14ac:dyDescent="0.3">
      <c r="A25" s="40"/>
      <c r="B25" s="20" t="s">
        <v>52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>
        <v>2</v>
      </c>
      <c r="I25" s="9"/>
      <c r="J25" s="11"/>
      <c r="K25" s="20" t="s">
        <v>73</v>
      </c>
    </row>
    <row r="26" spans="1:11" x14ac:dyDescent="0.3">
      <c r="A26" s="40">
        <v>45170</v>
      </c>
      <c r="B26" s="20" t="s">
        <v>68</v>
      </c>
      <c r="C26" s="13"/>
      <c r="D26" s="39">
        <v>8</v>
      </c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 t="s">
        <v>74</v>
      </c>
    </row>
    <row r="27" spans="1:11" x14ac:dyDescent="0.3">
      <c r="A27" s="40"/>
      <c r="B27" s="20" t="s">
        <v>52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2</v>
      </c>
      <c r="I27" s="9"/>
      <c r="J27" s="11"/>
      <c r="K27" s="20" t="s">
        <v>75</v>
      </c>
    </row>
    <row r="28" spans="1:11" x14ac:dyDescent="0.3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3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3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3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3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1"/>
      <c r="B68" s="15"/>
      <c r="C68" s="42"/>
      <c r="D68" s="43"/>
      <c r="E68" s="9"/>
      <c r="F68" s="15"/>
      <c r="G68" s="42" t="str">
        <f>IF(ISBLANK(Table1[[#This Row],[EARNED]]),"",Table1[[#This Row],[EARNED]])</f>
        <v/>
      </c>
      <c r="H68" s="43"/>
      <c r="I68" s="9"/>
      <c r="J68" s="12"/>
      <c r="K68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workbookViewId="0">
      <selection activeCell="J34" sqref="J34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63.478999999999999</v>
      </c>
      <c r="B3" s="11">
        <v>65.5</v>
      </c>
      <c r="D3" s="11"/>
      <c r="E3" s="11"/>
      <c r="F3" s="11"/>
      <c r="G3" s="45">
        <f>SUMIFS(F7:F14,E7:E14,E3)+SUMIFS(D7:D66,C7:C66,F3)+D3</f>
        <v>0</v>
      </c>
      <c r="J3" s="47">
        <v>4</v>
      </c>
      <c r="K3" s="35">
        <f>J4-1</f>
        <v>3</v>
      </c>
      <c r="L3" s="45">
        <f>IF($J$4=1,1.25,IF(ISBLANK($J$3),"---",1.25-VLOOKUP($K$3,$I$8:$K$37,2)))</f>
        <v>1.125</v>
      </c>
    </row>
    <row r="4" spans="1:12" hidden="1" x14ac:dyDescent="0.3">
      <c r="G4" s="33"/>
      <c r="J4" s="1" t="str">
        <f>IF(TEXT(J3,"D")=1,1,TEXT(J3,"D"))</f>
        <v>4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2023-09-26T06:35:32Z</dcterms:modified>
</cp:coreProperties>
</file>