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G26" i="5"/>
  <c r="G22" i="5"/>
  <c r="G20" i="5"/>
  <c r="G24" i="1"/>
  <c r="G19" i="1"/>
  <c r="G20" i="1"/>
  <c r="G17" i="1"/>
  <c r="G12" i="1"/>
  <c r="G13" i="1"/>
  <c r="F3" i="1" l="1"/>
  <c r="B4" i="1"/>
  <c r="F4" i="1" l="1"/>
  <c r="B3" i="1"/>
  <c r="B2" i="1"/>
  <c r="G66" i="5"/>
  <c r="G53" i="5"/>
  <c r="G40" i="5"/>
  <c r="G27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4" i="1"/>
  <c r="G15" i="1"/>
  <c r="G16" i="1"/>
  <c r="G18" i="1"/>
  <c r="G21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<sst xmlns="http://schemas.openxmlformats.org/spreadsheetml/2006/main" count="132" uniqueCount="81">
  <si>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</si>
  <si>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</si>
  <si>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</si>
  <si>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</si>
  <si>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</si>
  <si>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</si>
  <si>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</si>
  <si>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</si>
  <si>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</si>
  <si>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</si>
  <si>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</si>
  <si>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</si>
  <si>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</si>
  <si>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</si>
  <si>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</si>
  <si>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</si>
  <si>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</si>
  <si>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</si>
  <si>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</si>
  <si>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</si>
  <si>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</si>
  <si>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</si>
  <si>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</si>
  <si>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</si>
  <si>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</si>
  <si>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</si>
  <si>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</si>
  <si>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</si>
  <si>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</si>
  <si>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</si>
  <si>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</si>
  <si>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</si>
  <si>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</si>
  <si>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</si>
  <si>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</si>
  <si>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</si>
  <si>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</si>
  <si>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</si>
  <si>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</si>
  <si>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</si>
  <si>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</si>
  <si>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</si>
  <si>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</si>
  <si>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</si>
  <si>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</si>
  <si>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</si>
  <si>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</si>
  <si>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</si>
  <si>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</si>
  <si>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</si>
  <si>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SARMIENTO, MELQUIADES JR. F.</t>
  </si>
  <si>
    <t>SL(1-0-0)</t>
  </si>
  <si>
    <t>SL(2-0-0)</t>
  </si>
  <si>
    <t>12/13,21/2018</t>
  </si>
  <si>
    <t>1/15-19/2018</t>
  </si>
  <si>
    <t>SP(1-0-0)</t>
  </si>
  <si>
    <t>4/16,17/2018</t>
  </si>
  <si>
    <t>VL(2-0-0)</t>
  </si>
  <si>
    <t>5/2,3/2018</t>
  </si>
  <si>
    <t>SL(3-0-0)</t>
  </si>
  <si>
    <t>4/25-27/2018</t>
  </si>
  <si>
    <t>6/4,5/2018</t>
  </si>
  <si>
    <t>PL(7-0-0)</t>
  </si>
  <si>
    <t>8/10-20/2018</t>
  </si>
  <si>
    <t>VL(6-0-0)</t>
  </si>
  <si>
    <t>8/23-31/2018</t>
  </si>
  <si>
    <t>9/3,4/2018</t>
  </si>
  <si>
    <t>9/12,13/2018</t>
  </si>
  <si>
    <t>9/19,20/2018</t>
  </si>
  <si>
    <t>SL(7-0-0)</t>
  </si>
  <si>
    <t>10/9,10/2018</t>
  </si>
  <si>
    <t>10/23-31/2018</t>
  </si>
  <si>
    <t>SVL(4-0-0)</t>
  </si>
  <si>
    <t>11/16-21/2018</t>
  </si>
  <si>
    <t>SVL(9-0-0)</t>
  </si>
  <si>
    <t>12/27,28/2018</t>
  </si>
  <si>
    <t>11/5-9,12/1-5/2018</t>
  </si>
  <si>
    <t>1/23,24/2019</t>
  </si>
  <si>
    <t>TOTAL LEAVE</t>
  </si>
  <si>
    <t>VL(5-0-0)</t>
  </si>
  <si>
    <t>7/14,17,18,19,20/2023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</si>
</sst>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88" zoomScaleNormal="88" workbookViewId="0">
      <pane ySplit="3510" activePane="bottomLeft"/>
      <selection activeCell="B3" sqref="B3:C3"/>
      <selection pane="bottomLeft" activeCell="U7" sqref="U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2</v>
      </c>
      <c r="I19" s="9"/>
      <c r="J19" s="11"/>
      <c r="K19" s="20" t="s">
        <v>67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2</v>
      </c>
      <c r="I20" s="9"/>
      <c r="J20" s="11"/>
      <c r="K20" s="20" t="s">
        <v>68</v>
      </c>
    </row>
    <row r="21" spans="1:11" x14ac:dyDescent="0.25">
      <c r="A21" s="40">
        <v>43374</v>
      </c>
      <c r="B21" s="20" t="s">
        <v>52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70</v>
      </c>
    </row>
    <row r="22" spans="1:11" x14ac:dyDescent="0.25">
      <c r="A22" s="40"/>
      <c r="B22" s="20" t="s">
        <v>69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7</v>
      </c>
      <c r="I22" s="9"/>
      <c r="J22" s="11"/>
      <c r="K22" s="20" t="s">
        <v>71</v>
      </c>
    </row>
    <row r="23" spans="1:11" x14ac:dyDescent="0.25">
      <c r="A23" s="40">
        <v>43405</v>
      </c>
      <c r="B23" s="20" t="s">
        <v>72</v>
      </c>
      <c r="C23" s="13">
        <v>1.25</v>
      </c>
      <c r="D23" s="39">
        <v>4</v>
      </c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 t="s">
        <v>73</v>
      </c>
    </row>
    <row r="24" spans="1:11" x14ac:dyDescent="0.25">
      <c r="A24" s="40">
        <v>43435</v>
      </c>
      <c r="B24" s="20" t="s">
        <v>57</v>
      </c>
      <c r="C24" s="13">
        <v>1.25</v>
      </c>
      <c r="D24" s="39">
        <v>2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75</v>
      </c>
    </row>
    <row r="25" spans="1:11" x14ac:dyDescent="0.25">
      <c r="A25" s="40"/>
      <c r="B25" s="20" t="s">
        <v>74</v>
      </c>
      <c r="C25" s="13"/>
      <c r="D25" s="39">
        <v>9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76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 t="str">
        <f>IF(ISBLANK(Table15[[#This Row],[EARNED]]),"",Table15[[#This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 t="s">
        <v>57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77</v>
      </c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49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45260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zoomScale="96" zoomScaleNormal="96" workbookViewId="0">
      <pane ySplit="3570" topLeftCell="A18"/>
      <selection activeCell="E9" sqref="E9"/>
      <selection pane="bottomLeft" activeCell="D34" sqref="D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SARMIENTO, MELQUIADES JR. F.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 t="str">
        <f>IF(ISBLANK('2018 LEAVE CREDITS'!F3:G3),"---------",'2018 LEAVE CREDITS'!F3:G3)</f>
        <v>---------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2.1170000000000009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43103</v>
      </c>
    </row>
    <row r="14" spans="1:11" x14ac:dyDescent="0.25">
      <c r="A14" s="40">
        <v>43132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43141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43164</v>
      </c>
    </row>
    <row r="16" spans="1:11" x14ac:dyDescent="0.25">
      <c r="A16" s="40">
        <v>43191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43195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56</v>
      </c>
    </row>
    <row r="18" spans="1:11" x14ac:dyDescent="0.25">
      <c r="A18" s="40">
        <v>43221</v>
      </c>
      <c r="B18" s="20" t="s">
        <v>57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15" t="s">
        <v>59</v>
      </c>
      <c r="C19" s="42"/>
      <c r="D19" s="43"/>
      <c r="E19" s="9"/>
      <c r="F19" s="15"/>
      <c r="G19" s="42" t="str">
        <f>IF(ISBLANK(Table1[[#This Row],[EARNED]]),"",Table1[[#This Row],[EARNED]])</f>
        <v/>
      </c>
      <c r="H19" s="43">
        <v>3</v>
      </c>
      <c r="I19" s="9"/>
      <c r="J19" s="12"/>
      <c r="K19" s="15" t="s">
        <v>60</v>
      </c>
    </row>
    <row r="20" spans="1:11" x14ac:dyDescent="0.25">
      <c r="A20" s="40"/>
      <c r="B20" s="15" t="s">
        <v>55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>
        <v>43231</v>
      </c>
    </row>
    <row r="21" spans="1:11" x14ac:dyDescent="0.25">
      <c r="A21" s="40">
        <v>43252</v>
      </c>
      <c r="B21" s="15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15" t="s">
        <v>61</v>
      </c>
    </row>
    <row r="22" spans="1:11" x14ac:dyDescent="0.25">
      <c r="A22" s="40">
        <v>43282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43299</v>
      </c>
    </row>
    <row r="23" spans="1:11" x14ac:dyDescent="0.25">
      <c r="A23" s="40">
        <v>43313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64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65</v>
      </c>
    </row>
    <row r="25" spans="1:11" x14ac:dyDescent="0.25">
      <c r="A25" s="40">
        <v>43344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66</v>
      </c>
    </row>
    <row r="26" spans="1:11" x14ac:dyDescent="0.25">
      <c r="A26" s="48" t="s">
        <v>47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45113</v>
      </c>
      <c r="B27" s="20" t="s">
        <v>79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15.117000000000001</v>
      </c>
      <c r="B3" s="11">
        <v>15.25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1">
        <f>SUM('2018 LEAVE CREDITS'!E9,'2018 LEAVE CREDITS'!I9)</f>
        <v>113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2023-08-29T05:18:59Z</cp:lastPrinted>
  <dcterms:created xsi:type="dcterms:W3CDTF">2022-10-17T03:06:03Z</dcterms:created>
  <dcterms:modified xsi:type="dcterms:W3CDTF">2023-08-29T05:27:10Z</dcterms:modified>
</cp:coreProperties>
</file>