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6" i="1"/>
  <c r="G73" i="1"/>
  <c r="G60" i="1"/>
  <c r="G47" i="1"/>
  <c r="G3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2" i="1"/>
  <c r="E9" i="1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<sst xmlns="http://schemas.openxmlformats.org/spreadsheetml/2006/main" count="218" uniqueCount="93">
  <si>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</si>
  <si>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</si>
  <si>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</si>
  <si>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</si>
  <si>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</si>
  <si>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</si>
  <si>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</si>
  <si>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</si>
  <si>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</si>
  <si>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</si>
  <si>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</si>
  <si>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</si>
  <si>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</si>
  <si>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</si>
  <si>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</si>
  <si>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</si>
  <si>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</si>
  <si>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</si>
  <si>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</si>
  <si>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</si>
  <si>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</si>
  <si>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</si>
  <si>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</si>
  <si>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</si>
  <si>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</si>
  <si>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</si>
  <si>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</si>
  <si>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</si>
  <si>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</si>
  <si>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</si>
  <si>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</si>
  <si>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</si>
  <si>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</si>
  <si>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</si>
  <si>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</si>
  <si>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</si>
  <si>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</si>
  <si>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</si>
  <si>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</si>
  <si>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</si>
  <si>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</si>
  <si>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</si>
  <si>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</si>
  <si>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</si>
  <si>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</si>
  <si>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</si>
  <si>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</si>
  <si>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</si>
  <si>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</si>
  <si>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</si>
  <si>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</si>
  <si>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</si>
  <si>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</si>
  <si>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</si>
  <si>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</si>
  <si>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</si>
  <si>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</si>
  <si>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</si>
  <si>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</si>
  <si>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</si>
  <si>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</si>
  <si>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</si>
  <si>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</si>
  <si>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</si>
  <si>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</si>
  <si>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</si>
  <si>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</si>
  <si>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</si>
  <si>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</si>
  <si>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</si>
  <si>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</si>
  <si>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</si>
  <si>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</si>
  <si>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</si>
  <si>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</si>
  <si>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</si>
  <si>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</si>
  <si>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</si>
  <si>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</si>
  <si>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</si>
  <si>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</si>
  <si>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</si>
  <si>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</si>
  <si>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</si>
  <si>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</si>
  <si>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</si>
  <si>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</si>
  <si>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</si>
  <si>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</si>
  <si>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</si>
  <si>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</si>
  <si>
    <t>TICC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</si>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</sst>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4"/>
  <sheetViews>
    <sheetView tabSelected="1" zoomScaleNormal="100" workbookViewId="0">
      <pane ySplit="3690" topLeftCell="A79" activePane="bottomLeft"/>
      <selection activeCell="I9" sqref="I9"/>
      <selection pane="bottomLeft" activeCell="B88" sqref="B88:B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92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50.25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25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25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25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25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25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25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25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25">
      <c r="A21" s="38"/>
      <c r="B21" s="20" t="s">
        <v>45</v>
      </c>
      <c r="C21" s="13"/>
      <c r="D21" s="37"/>
      <c r="E21" s="9">
        <f>SUM(Table1[EARNED])-SUM(Table1[Absence Undertime W/ Pay])+CONVERTION!$A$3</f>
        <v>103.958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25">
      <c r="A22" s="38"/>
      <c r="B22" s="20" t="s">
        <v>45</v>
      </c>
      <c r="C22" s="13"/>
      <c r="D22" s="37"/>
      <c r="E22" s="9">
        <f>SUM(Table1[EARNED])-SUM(Table1[Absence Undertime W/ Pay])+CONVERTION!$A$3</f>
        <v>103.958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25">
      <c r="A23" s="38"/>
      <c r="B23" s="20" t="s">
        <v>45</v>
      </c>
      <c r="C23" s="13"/>
      <c r="D23" s="37"/>
      <c r="E23" s="9">
        <f>SUM(Table1[EARNED])-SUM(Table1[Absence Undertime W/ Pay])+CONVERTION!$A$3</f>
        <v>103.958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25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25">
      <c r="A25" s="38"/>
      <c r="B25" s="20" t="s">
        <v>45</v>
      </c>
      <c r="C25" s="13"/>
      <c r="D25" s="37"/>
      <c r="E25" s="9">
        <f>SUM(Table1[EARNED])-SUM(Table1[Absence Undertime W/ Pay])+CONVERTION!$A$3</f>
        <v>103.958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25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25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25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25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25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25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25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25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52">
        <v>7</v>
      </c>
      <c r="I34" s="9"/>
      <c r="J34" s="11"/>
      <c r="K34" s="20" t="s">
        <v>56</v>
      </c>
    </row>
    <row r="35" spans="1:11" x14ac:dyDescent="0.25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52">
        <v>1</v>
      </c>
      <c r="I35" s="9"/>
      <c r="J35" s="11"/>
      <c r="K35" s="45">
        <v>43107</v>
      </c>
    </row>
    <row r="36" spans="1:11" x14ac:dyDescent="0.25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52">
        <v>2</v>
      </c>
      <c r="I36" s="9"/>
      <c r="J36" s="11"/>
      <c r="K36" s="20" t="s">
        <v>57</v>
      </c>
    </row>
    <row r="37" spans="1:11" x14ac:dyDescent="0.25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52">
        <v>2</v>
      </c>
      <c r="I37" s="9"/>
      <c r="J37" s="11"/>
      <c r="K37" s="20" t="s">
        <v>60</v>
      </c>
    </row>
    <row r="38" spans="1:11" x14ac:dyDescent="0.25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52">
        <v>2</v>
      </c>
      <c r="I38" s="9"/>
      <c r="J38" s="11"/>
      <c r="K38" s="20" t="s">
        <v>61</v>
      </c>
    </row>
    <row r="39" spans="1:11" x14ac:dyDescent="0.25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52">
        <v>1</v>
      </c>
      <c r="I39" s="9"/>
      <c r="J39" s="11"/>
      <c r="K39" s="45">
        <v>43605</v>
      </c>
    </row>
    <row r="40" spans="1:11" x14ac:dyDescent="0.25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25">
      <c r="A41" s="38">
        <v>43647</v>
      </c>
      <c r="B41" s="51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25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44652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44682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44713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44743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44774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44805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44835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44866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44" t="s">
        <v>87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44927</v>
      </c>
      <c r="B87" s="20" t="s">
        <v>46</v>
      </c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>
        <v>2</v>
      </c>
      <c r="I87" s="9"/>
      <c r="J87" s="11"/>
      <c r="K87" s="20" t="s">
        <v>89</v>
      </c>
    </row>
    <row r="88" spans="1:11" x14ac:dyDescent="0.25">
      <c r="A88" s="38"/>
      <c r="B88" s="20" t="s">
        <v>46</v>
      </c>
      <c r="C88" s="13"/>
      <c r="D88" s="37"/>
      <c r="E88" s="9"/>
      <c r="F88" s="20"/>
      <c r="G88" s="13" t="str">
        <f>IF(ISBLANK(Table1[[#This Row],[EARNED]]),"",Table1[[#This Row],[EARNED]])</f>
        <v/>
      </c>
      <c r="H88" s="37">
        <v>2</v>
      </c>
      <c r="I88" s="9"/>
      <c r="J88" s="11"/>
      <c r="K88" s="20" t="s">
        <v>90</v>
      </c>
    </row>
    <row r="89" spans="1:11" x14ac:dyDescent="0.25">
      <c r="A89" s="38">
        <v>44958</v>
      </c>
      <c r="B89" s="20" t="s">
        <v>45</v>
      </c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>
        <v>1</v>
      </c>
      <c r="I89" s="9"/>
      <c r="J89" s="11"/>
      <c r="K89" s="45">
        <v>44970</v>
      </c>
    </row>
    <row r="90" spans="1:11" x14ac:dyDescent="0.25">
      <c r="A90" s="38">
        <v>44986</v>
      </c>
      <c r="B90" s="20" t="s">
        <v>45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45">
        <v>45000</v>
      </c>
    </row>
    <row r="91" spans="1:11" x14ac:dyDescent="0.25">
      <c r="A91" s="38">
        <v>45017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45047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45078</v>
      </c>
      <c r="B93" s="20" t="s">
        <v>49</v>
      </c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45">
        <v>45082</v>
      </c>
    </row>
    <row r="94" spans="1:11" x14ac:dyDescent="0.25">
      <c r="A94" s="38">
        <v>45108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45139</v>
      </c>
      <c r="B95" s="20" t="s">
        <v>49</v>
      </c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45">
        <v>45154</v>
      </c>
    </row>
    <row r="96" spans="1:11" x14ac:dyDescent="0.25">
      <c r="A96" s="38">
        <v>45170</v>
      </c>
      <c r="B96" s="20" t="s">
        <v>45</v>
      </c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>
        <v>1</v>
      </c>
      <c r="I96" s="9"/>
      <c r="J96" s="11"/>
      <c r="K96" s="45">
        <v>45177</v>
      </c>
    </row>
    <row r="97" spans="1:11" x14ac:dyDescent="0.25">
      <c r="A97" s="38">
        <v>45200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45231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45261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45292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45323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45352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45383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45413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45444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45474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45505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45536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45566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45597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45627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45658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45689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45717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45748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45778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45809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45839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45870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45901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45931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45962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45992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46023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46054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46082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46113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46143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46174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46204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46235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46266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46296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46327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46357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>
        <v>46388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>
        <v>46419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38">
        <v>46447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25">
      <c r="A139" s="38">
        <v>46478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v>46508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25">
      <c r="A141" s="38"/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/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25">
      <c r="A143" s="38"/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25">
      <c r="A144" s="38"/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25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25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25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25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25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25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25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25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25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25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25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25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25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25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25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25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25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25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25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25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25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25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25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25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25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25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25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25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25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25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25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25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25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25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25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25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25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25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25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25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25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25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25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25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25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25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25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25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25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25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25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25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25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25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25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25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25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25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25">
      <c r="A264" s="39"/>
      <c r="B264" s="15"/>
      <c r="C264" s="40"/>
      <c r="D264" s="41"/>
      <c r="E264" s="9"/>
      <c r="F264" s="15"/>
      <c r="G264" s="40" t="str">
        <f>IF(ISBLANK(Table1[[#This Row],[EARNED]]),"",Table1[[#This Row],[EARNED]])</f>
        <v/>
      </c>
      <c r="H264" s="41"/>
      <c r="I264" s="9"/>
      <c r="J264" s="12"/>
      <c r="K2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61" activePane="bottomLeft"/>
      <selection activeCell="B4" sqref="B4:C4"/>
      <selection pane="bottomLeft" activeCell="K100" sqref="K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0.70799999999999841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52"/>
      <c r="I11" s="9"/>
      <c r="J11" s="11"/>
      <c r="K11" s="45">
        <v>43256</v>
      </c>
    </row>
    <row r="12" spans="1:11" x14ac:dyDescent="0.25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52"/>
      <c r="I12" s="9"/>
      <c r="J12" s="11"/>
      <c r="K12" s="20" t="s">
        <v>52</v>
      </c>
    </row>
    <row r="13" spans="1:11" x14ac:dyDescent="0.25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52"/>
      <c r="I13" s="9"/>
      <c r="J13" s="11"/>
      <c r="K13" s="45">
        <v>43327</v>
      </c>
    </row>
    <row r="14" spans="1:11" x14ac:dyDescent="0.25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52"/>
      <c r="I14" s="9"/>
      <c r="J14" s="11"/>
      <c r="K14" s="45">
        <v>43328</v>
      </c>
    </row>
    <row r="15" spans="1:11" x14ac:dyDescent="0.25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52"/>
      <c r="I15" s="9"/>
      <c r="J15" s="11"/>
      <c r="K15" s="45">
        <v>43353</v>
      </c>
    </row>
    <row r="16" spans="1:11" x14ac:dyDescent="0.25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52"/>
      <c r="I16" s="9"/>
      <c r="J16" s="11"/>
      <c r="K16" s="45">
        <v>43383</v>
      </c>
    </row>
    <row r="17" spans="1:11" x14ac:dyDescent="0.25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52"/>
      <c r="I17" s="9"/>
      <c r="J17" s="11"/>
      <c r="K17" s="20" t="s">
        <v>53</v>
      </c>
    </row>
    <row r="18" spans="1:11" x14ac:dyDescent="0.25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52"/>
      <c r="I18" s="9"/>
      <c r="J18" s="11"/>
      <c r="K18" s="20"/>
    </row>
    <row r="19" spans="1:11" x14ac:dyDescent="0.25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25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25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25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25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25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25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25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25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25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25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25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25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25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25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25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25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25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25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25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25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25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25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25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25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25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25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25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25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25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25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25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25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25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25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25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25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>
        <v>44682</v>
      </c>
      <c r="B85" s="20" t="s">
        <v>50</v>
      </c>
      <c r="C85" s="13"/>
      <c r="D85" s="37">
        <v>2</v>
      </c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 t="s">
        <v>83</v>
      </c>
    </row>
    <row r="86" spans="1:11" x14ac:dyDescent="0.25">
      <c r="A86" s="38">
        <v>44713</v>
      </c>
      <c r="B86" s="20" t="s">
        <v>49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45">
        <v>44718</v>
      </c>
    </row>
    <row r="87" spans="1:11" x14ac:dyDescent="0.25">
      <c r="A87" s="38">
        <v>44743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>
        <v>44774</v>
      </c>
      <c r="B88" s="20" t="s">
        <v>49</v>
      </c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45">
        <v>44783</v>
      </c>
    </row>
    <row r="89" spans="1:11" x14ac:dyDescent="0.25">
      <c r="A89" s="38"/>
      <c r="B89" s="20" t="s">
        <v>48</v>
      </c>
      <c r="C89" s="13"/>
      <c r="D89" s="37">
        <v>1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45">
        <v>44789</v>
      </c>
    </row>
    <row r="90" spans="1:11" x14ac:dyDescent="0.25">
      <c r="A90" s="38">
        <v>44805</v>
      </c>
      <c r="B90" s="20" t="s">
        <v>50</v>
      </c>
      <c r="C90" s="13"/>
      <c r="D90" s="37">
        <v>2</v>
      </c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 t="s">
        <v>84</v>
      </c>
    </row>
    <row r="91" spans="1:11" x14ac:dyDescent="0.25">
      <c r="A91" s="38"/>
      <c r="B91" s="20" t="s">
        <v>45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>
        <v>1</v>
      </c>
      <c r="I91" s="9"/>
      <c r="J91" s="11"/>
      <c r="K91" s="45">
        <v>44819</v>
      </c>
    </row>
    <row r="92" spans="1:11" x14ac:dyDescent="0.25">
      <c r="A92" s="38"/>
      <c r="B92" s="20" t="s">
        <v>45</v>
      </c>
      <c r="C92" s="13"/>
      <c r="D92" s="37"/>
      <c r="E92" s="9"/>
      <c r="F92" s="20"/>
      <c r="G92" s="13" t="str">
        <f>IF(ISBLANK(Table13[[#This Row],[EARNED]]),"",Table13[[#This Row],[EARNED]])</f>
        <v/>
      </c>
      <c r="H92" s="37">
        <v>1</v>
      </c>
      <c r="I92" s="9"/>
      <c r="J92" s="11"/>
      <c r="K92" s="45">
        <v>44834</v>
      </c>
    </row>
    <row r="93" spans="1:11" x14ac:dyDescent="0.25">
      <c r="A93" s="38">
        <v>44835</v>
      </c>
      <c r="B93" s="20" t="s">
        <v>45</v>
      </c>
      <c r="C93" s="13"/>
      <c r="D93" s="37"/>
      <c r="E93" s="9"/>
      <c r="F93" s="20"/>
      <c r="G93" s="13" t="str">
        <f>IF(ISBLANK(Table13[[#This Row],[EARNED]]),"",Table13[[#This Row],[EARNED]])</f>
        <v/>
      </c>
      <c r="H93" s="37">
        <v>1</v>
      </c>
      <c r="I93" s="9"/>
      <c r="J93" s="11"/>
      <c r="K93" s="45">
        <v>44846</v>
      </c>
    </row>
    <row r="94" spans="1:11" x14ac:dyDescent="0.25">
      <c r="A94" s="38"/>
      <c r="B94" s="20" t="s">
        <v>45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>
        <v>1</v>
      </c>
      <c r="I94" s="9"/>
      <c r="J94" s="11"/>
      <c r="K94" s="45">
        <v>44858</v>
      </c>
    </row>
    <row r="95" spans="1:11" x14ac:dyDescent="0.25">
      <c r="A95" s="38">
        <v>44866</v>
      </c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44880</v>
      </c>
    </row>
    <row r="96" spans="1:11" x14ac:dyDescent="0.25">
      <c r="A96" s="38"/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85</v>
      </c>
    </row>
    <row r="97" spans="1:11" x14ac:dyDescent="0.25">
      <c r="A97" s="38">
        <v>44896</v>
      </c>
      <c r="B97" s="20" t="s">
        <v>50</v>
      </c>
      <c r="C97" s="13"/>
      <c r="D97" s="37">
        <v>2</v>
      </c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 t="s">
        <v>86</v>
      </c>
    </row>
    <row r="98" spans="1:11" x14ac:dyDescent="0.25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44904</v>
      </c>
    </row>
    <row r="99" spans="1:11" x14ac:dyDescent="0.25">
      <c r="A99" s="44" t="s">
        <v>87</v>
      </c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25">
      <c r="A100" s="38">
        <v>45170</v>
      </c>
      <c r="B100" s="20" t="s">
        <v>48</v>
      </c>
      <c r="C100" s="13"/>
      <c r="D100" s="37">
        <v>1</v>
      </c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45">
        <v>45195</v>
      </c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9"/>
      <c r="B112" s="15"/>
      <c r="C112" s="40"/>
      <c r="D112" s="41"/>
      <c r="E112" s="9"/>
      <c r="F112" s="15"/>
      <c r="G112" s="40" t="str">
        <f>IF(ISBLANK(Table13[[#This Row],[EARNED]]),"",Table13[[#This Row],[EARNED]])</f>
        <v/>
      </c>
      <c r="H112" s="41"/>
      <c r="I112" s="9"/>
      <c r="J112" s="12"/>
      <c r="K11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42.707999999999998</v>
      </c>
      <c r="B3" s="11">
        <v>45.707999999999998</v>
      </c>
      <c r="D3" s="11"/>
      <c r="E3" s="11"/>
      <c r="F3" s="11"/>
      <c r="G3" s="43">
        <f>SUMIFS(F7:F14,E7:E14,E3)+SUMIFS(D7:D66,C7:C66,F3)+D3</f>
        <v>0</v>
      </c>
      <c r="J3" s="49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3" t="s">
        <v>38</v>
      </c>
      <c r="J6" s="63"/>
      <c r="K6" s="63"/>
      <c r="L6" s="63"/>
    </row>
    <row r="7" spans="1:12" x14ac:dyDescent="0.25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7">
        <v>32</v>
      </c>
      <c r="D38" s="33">
        <v>6.7000000000000004E-2</v>
      </c>
      <c r="G38"/>
    </row>
    <row r="39" spans="3:12" s="1" customFormat="1" x14ac:dyDescent="0.25">
      <c r="C39" s="47">
        <v>33</v>
      </c>
      <c r="D39" s="33">
        <v>6.9000000000000006E-2</v>
      </c>
      <c r="G39"/>
    </row>
    <row r="40" spans="3:12" s="1" customFormat="1" x14ac:dyDescent="0.25">
      <c r="C40" s="47">
        <v>34</v>
      </c>
      <c r="D40" s="33">
        <v>7.1000000000000008E-2</v>
      </c>
      <c r="G40"/>
    </row>
    <row r="41" spans="3:12" s="1" customFormat="1" x14ac:dyDescent="0.25">
      <c r="C41" s="47">
        <v>35</v>
      </c>
      <c r="D41" s="33">
        <v>7.3000000000000009E-2</v>
      </c>
      <c r="G41"/>
    </row>
    <row r="42" spans="3:12" s="1" customFormat="1" x14ac:dyDescent="0.25">
      <c r="C42" s="47">
        <v>36</v>
      </c>
      <c r="D42" s="33">
        <v>7.5000000000000011E-2</v>
      </c>
      <c r="G42"/>
    </row>
    <row r="43" spans="3:12" s="1" customFormat="1" x14ac:dyDescent="0.25">
      <c r="C43" s="47">
        <v>37</v>
      </c>
      <c r="D43" s="33">
        <v>7.7000000000000013E-2</v>
      </c>
      <c r="G43"/>
    </row>
    <row r="44" spans="3:12" s="1" customFormat="1" x14ac:dyDescent="0.25">
      <c r="C44" s="47">
        <v>38</v>
      </c>
      <c r="D44" s="33">
        <v>7.9000000000000015E-2</v>
      </c>
      <c r="G44"/>
    </row>
    <row r="45" spans="3:12" s="1" customFormat="1" x14ac:dyDescent="0.25">
      <c r="C45" s="47">
        <v>39</v>
      </c>
      <c r="D45" s="33">
        <v>8.1000000000000016E-2</v>
      </c>
      <c r="G45"/>
    </row>
    <row r="46" spans="3:12" s="1" customFormat="1" x14ac:dyDescent="0.25">
      <c r="C46" s="47">
        <v>40</v>
      </c>
      <c r="D46" s="33">
        <v>8.3000000000000018E-2</v>
      </c>
      <c r="G46"/>
    </row>
    <row r="47" spans="3:12" s="1" customFormat="1" x14ac:dyDescent="0.25">
      <c r="C47" s="47">
        <v>41</v>
      </c>
      <c r="D47" s="33">
        <v>8.500000000000002E-2</v>
      </c>
      <c r="G47"/>
    </row>
    <row r="48" spans="3:12" s="1" customFormat="1" x14ac:dyDescent="0.25">
      <c r="C48" s="47">
        <v>42</v>
      </c>
      <c r="D48" s="33">
        <v>8.7000000000000022E-2</v>
      </c>
      <c r="G48"/>
    </row>
    <row r="49" spans="3:7" s="1" customFormat="1" x14ac:dyDescent="0.25">
      <c r="C49" s="47">
        <v>43</v>
      </c>
      <c r="D49" s="33">
        <v>0.09</v>
      </c>
      <c r="G49"/>
    </row>
    <row r="50" spans="3:7" s="1" customFormat="1" x14ac:dyDescent="0.25">
      <c r="C50" s="47">
        <v>44</v>
      </c>
      <c r="D50" s="33">
        <v>9.1999999999999998E-2</v>
      </c>
      <c r="G50"/>
    </row>
    <row r="51" spans="3:7" s="1" customFormat="1" x14ac:dyDescent="0.25">
      <c r="C51" s="47">
        <v>45</v>
      </c>
      <c r="D51" s="33">
        <v>9.4E-2</v>
      </c>
      <c r="G51"/>
    </row>
    <row r="52" spans="3:7" s="1" customFormat="1" x14ac:dyDescent="0.25">
      <c r="C52" s="47">
        <v>46</v>
      </c>
      <c r="D52" s="33">
        <v>9.6000000000000002E-2</v>
      </c>
      <c r="G52"/>
    </row>
    <row r="53" spans="3:7" s="1" customFormat="1" x14ac:dyDescent="0.25">
      <c r="C53" s="47">
        <v>47</v>
      </c>
      <c r="D53" s="33">
        <v>9.8000000000000004E-2</v>
      </c>
      <c r="G53"/>
    </row>
    <row r="54" spans="3:7" s="1" customFormat="1" x14ac:dyDescent="0.25">
      <c r="C54" s="47">
        <v>48</v>
      </c>
      <c r="D54" s="33">
        <v>0.1</v>
      </c>
      <c r="G54"/>
    </row>
    <row r="55" spans="3:7" s="1" customFormat="1" x14ac:dyDescent="0.25">
      <c r="C55" s="47">
        <v>49</v>
      </c>
      <c r="D55" s="33">
        <v>0.10200000000000001</v>
      </c>
      <c r="G55"/>
    </row>
    <row r="56" spans="3:7" s="1" customFormat="1" x14ac:dyDescent="0.25">
      <c r="C56" s="47">
        <v>50</v>
      </c>
      <c r="D56" s="33">
        <v>0.10400000000000001</v>
      </c>
      <c r="G56"/>
    </row>
    <row r="57" spans="3:7" s="1" customFormat="1" x14ac:dyDescent="0.25">
      <c r="C57" s="47">
        <v>51</v>
      </c>
      <c r="D57" s="33">
        <v>0.10600000000000001</v>
      </c>
      <c r="G57"/>
    </row>
    <row r="58" spans="3:7" s="1" customFormat="1" x14ac:dyDescent="0.25">
      <c r="C58" s="47">
        <v>52</v>
      </c>
      <c r="D58" s="33">
        <v>0.10800000000000001</v>
      </c>
      <c r="G58"/>
    </row>
    <row r="59" spans="3:7" s="1" customFormat="1" x14ac:dyDescent="0.25">
      <c r="C59" s="47">
        <v>53</v>
      </c>
      <c r="D59" s="33">
        <v>0.11000000000000001</v>
      </c>
      <c r="G59"/>
    </row>
    <row r="60" spans="3:7" s="1" customFormat="1" x14ac:dyDescent="0.25">
      <c r="C60" s="47">
        <v>54</v>
      </c>
      <c r="D60" s="33">
        <v>0.11200000000000002</v>
      </c>
      <c r="G60"/>
    </row>
    <row r="61" spans="3:7" s="1" customFormat="1" x14ac:dyDescent="0.25">
      <c r="C61" s="47">
        <v>55</v>
      </c>
      <c r="D61" s="33">
        <v>0.115</v>
      </c>
      <c r="G61"/>
    </row>
    <row r="62" spans="3:7" s="1" customFormat="1" x14ac:dyDescent="0.25">
      <c r="C62" s="47">
        <v>56</v>
      </c>
      <c r="D62" s="33">
        <v>0.11700000000000001</v>
      </c>
      <c r="G62"/>
    </row>
    <row r="63" spans="3:7" s="1" customFormat="1" x14ac:dyDescent="0.25">
      <c r="C63" s="47">
        <v>57</v>
      </c>
      <c r="D63" s="33">
        <v>0.11900000000000001</v>
      </c>
      <c r="G63"/>
    </row>
    <row r="64" spans="3:7" s="1" customFormat="1" x14ac:dyDescent="0.25">
      <c r="C64" s="47">
        <v>58</v>
      </c>
      <c r="D64" s="33">
        <v>0.12100000000000001</v>
      </c>
      <c r="G64"/>
    </row>
    <row r="65" spans="3:12" s="1" customFormat="1" x14ac:dyDescent="0.25">
      <c r="C65" s="47">
        <v>59</v>
      </c>
      <c r="D65" s="33">
        <v>0.12300000000000001</v>
      </c>
      <c r="G65"/>
    </row>
    <row r="66" spans="3:12" s="1" customFormat="1" x14ac:dyDescent="0.25">
      <c r="C66" s="4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2023-10-03T07:00:52Z</dcterms:modified>
</cp:coreProperties>
</file>