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1-RETIRED\"/>
    </mc:Choice>
  </mc:AlternateContent>
  <xr:revisionPtr revIDLastSave="0" documentId="13_ncr:1_{56BED6AD-E878-42AD-BA87-ADE6FD83BB6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1" i="1" l="1"/>
  <c r="G160" i="1"/>
  <c r="G146" i="1"/>
  <c r="G147" i="1"/>
  <c r="G134" i="1"/>
  <c r="G203" i="1"/>
  <c r="G204" i="1"/>
  <c r="G205" i="1"/>
  <c r="G206" i="1"/>
  <c r="G207" i="1"/>
  <c r="G208" i="1"/>
  <c r="G209" i="1"/>
  <c r="G210" i="1"/>
  <c r="G211" i="1"/>
  <c r="G212" i="1"/>
  <c r="G213" i="1" l="1"/>
  <c r="G214" i="1"/>
  <c r="G215" i="1"/>
  <c r="G216" i="1"/>
  <c r="G217" i="1"/>
  <c r="G21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2" i="1"/>
  <c r="I9" i="1" l="1"/>
  <c r="E9" i="1" l="1"/>
  <c r="A7" i="3" s="1"/>
  <c r="G3" i="3"/>
  <c r="J4" i="3"/>
  <c r="K3" i="3" l="1"/>
  <c r="L3" i="3" s="1"/>
</calcChain>
</file>

<file path=xl/sharedStrings.xml><?xml version="1.0" encoding="utf-8"?>
<sst xmlns="http://schemas.openxmlformats.org/spreadsheetml/2006/main" count="113" uniqueCount="101">
  <si>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</si>
  <si>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</si>
  <si>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</si>
  <si>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</si>
  <si>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</si>
  <si>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</si>
  <si>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</si>
  <si>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</si>
  <si>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</si>
  <si>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</si>
  <si>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</si>
  <si>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</si>
  <si>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</si>
  <si>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</si>
  <si>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</si>
  <si>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</si>
  <si>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</si>
  <si>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</si>
  <si>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</si>
  <si>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</si>
  <si>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</si>
  <si>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</si>
  <si>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</si>
  <si>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</si>
  <si>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</si>
  <si>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</si>
  <si>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</si>
  <si>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</si>
  <si>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</si>
  <si>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</si>
  <si>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</si>
  <si>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</si>
  <si>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</si>
  <si>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</si>
  <si>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</si>
  <si>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</si>
  <si>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</si>
  <si>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</si>
  <si>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</si>
  <si>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</si>
  <si>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</si>
  <si>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</si>
  <si>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</si>
  <si>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VMO</t>
  </si>
  <si>
    <t>2008</t>
  </si>
  <si>
    <t>2009</t>
  </si>
  <si>
    <t>SP(2-0-00)</t>
  </si>
  <si>
    <t>FL(5-0-00)</t>
  </si>
  <si>
    <t>DOMESTIC 1/3.4.5/2009</t>
  </si>
  <si>
    <r>
      <rPr>
        <b/>
        <sz val="11"/>
        <color theme="1"/>
        <rFont val="Calibri"/>
        <family val="2"/>
        <scheme val="minor"/>
      </rPr>
      <t>2010</t>
    </r>
  </si>
  <si>
    <r>
      <rPr>
        <b/>
        <sz val="11"/>
        <color theme="1"/>
        <rFont val="Calibri"/>
        <family val="2"/>
        <scheme val="minor"/>
      </rPr>
      <t>2011</t>
    </r>
  </si>
  <si>
    <t>SP(3-0-00)</t>
  </si>
  <si>
    <t>FL(2-0-00)</t>
  </si>
  <si>
    <t>SL(4-0-00)</t>
  </si>
  <si>
    <t>9/16/08</t>
  </si>
  <si>
    <t>DOMESTIC 1/3/4/5/20113</t>
  </si>
  <si>
    <t>1/6.7/2011</t>
  </si>
  <si>
    <t>1/11-14/2011</t>
  </si>
  <si>
    <t>PATERNITY(7-0-0)0</t>
  </si>
  <si>
    <t>PATERNITY 5/25-6-14-2011</t>
  </si>
  <si>
    <t>FL(3-0-00)</t>
  </si>
  <si>
    <r>
      <rPr>
        <b/>
        <sz val="11"/>
        <color theme="1"/>
        <rFont val="Calibri"/>
        <family val="2"/>
        <scheme val="minor"/>
      </rPr>
      <t>2012</t>
    </r>
  </si>
  <si>
    <t>7/16-28/2012</t>
  </si>
  <si>
    <t>2013</t>
  </si>
  <si>
    <t>SL(3-0-00)</t>
  </si>
  <si>
    <r>
      <rPr>
        <b/>
        <sz val="11"/>
        <color theme="1"/>
        <rFont val="Calibri"/>
        <family val="2"/>
        <scheme val="minor"/>
      </rPr>
      <t>2014</t>
    </r>
  </si>
  <si>
    <r>
      <rPr>
        <b/>
        <sz val="11"/>
        <color theme="1"/>
        <rFont val="Calibri"/>
        <family val="2"/>
        <scheme val="minor"/>
      </rPr>
      <t>2015</t>
    </r>
  </si>
  <si>
    <t>1..25</t>
  </si>
  <si>
    <r>
      <rPr>
        <b/>
        <sz val="11"/>
        <color theme="1"/>
        <rFont val="Calibri"/>
        <family val="2"/>
        <scheme val="minor"/>
      </rPr>
      <t>2016</t>
    </r>
  </si>
  <si>
    <r>
      <rPr>
        <b/>
        <sz val="11"/>
        <color theme="1"/>
        <rFont val="Calibri"/>
        <family val="2"/>
        <scheme val="minor"/>
      </rPr>
      <t>2017</t>
    </r>
  </si>
  <si>
    <t>SVL(212-0-0)</t>
  </si>
  <si>
    <t>10/15-31/2017</t>
  </si>
  <si>
    <r>
      <rPr>
        <b/>
        <sz val="11"/>
        <color theme="1"/>
        <rFont val="Calibri"/>
        <family val="2"/>
        <scheme val="minor"/>
      </rPr>
      <t>2018</t>
    </r>
  </si>
  <si>
    <t>2019</t>
  </si>
  <si>
    <t>VL(154-0-00)</t>
  </si>
  <si>
    <t>VL(77-0-00)</t>
  </si>
  <si>
    <t>6/16-9/30/2019</t>
  </si>
  <si>
    <t>2020</t>
  </si>
  <si>
    <t>2021</t>
  </si>
  <si>
    <t>2022</t>
  </si>
  <si>
    <t>2023</t>
  </si>
  <si>
    <t>FL(5-0-0)</t>
  </si>
  <si>
    <t>3/31,4/3,4/2023</t>
  </si>
  <si>
    <t>SP(1-0-0)</t>
  </si>
  <si>
    <t>BDAY 4/5/2023</t>
  </si>
  <si>
    <t>VL(3-0-0)</t>
  </si>
  <si>
    <t>4/12-14/2023</t>
  </si>
  <si>
    <t>VL(4-0-0)</t>
  </si>
  <si>
    <t>8/22-25/2023</t>
  </si>
  <si>
    <t xml:space="preserve"> *********************NOTHING FOLLOWS***********************</t>
  </si>
  <si>
    <t>RESIGNATION EFFECTIVE DATE: JULY 01, 2022</t>
  </si>
  <si>
    <t>11/9/2019-9/30/2020</t>
  </si>
  <si>
    <t>TOTAL LEAVE BALANCE</t>
  </si>
  <si>
    <t>ADMIN AIDE III</t>
  </si>
  <si>
    <t>SL(10-0-0)</t>
  </si>
  <si>
    <t>11/1/20 TO 9/30/2018</t>
  </si>
  <si>
    <t>SL(11-0-0)</t>
  </si>
  <si>
    <t>TOTAL SL = 76.867</t>
  </si>
  <si>
    <t>UT(18-0-0)</t>
  </si>
  <si>
    <t>TOTAL VL = 38.667</t>
  </si>
  <si>
    <t>ATEINZA,  MARVIN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</si>
</sst>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0" fillId="0" borderId="13" xfId="0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Continuous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218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218"/>
  <sheetViews>
    <sheetView tabSelected="1" zoomScaleNormal="100" workbookViewId="0">
      <pane ySplit="3708" topLeftCell="A197"/>
      <selection activeCell="I9" sqref="I9"/>
      <selection pane="bottomLeft" activeCell="A202" sqref="A20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0" t="s">
        <v>100</v>
      </c>
      <c r="C2" s="60"/>
      <c r="D2" s="21" t="s">
        <v>14</v>
      </c>
      <c r="E2" s="10"/>
      <c r="F2" s="65"/>
      <c r="G2" s="65"/>
      <c r="H2" s="28" t="s">
        <v>10</v>
      </c>
      <c r="I2" s="25"/>
      <c r="J2" s="61"/>
      <c r="K2" s="62"/>
    </row>
    <row r="3" spans="1:11" x14ac:dyDescent="0.3">
      <c r="A3" s="18" t="s">
        <v>15</v>
      </c>
      <c r="B3" s="60" t="s">
        <v>93</v>
      </c>
      <c r="C3" s="60"/>
      <c r="D3" s="22" t="s">
        <v>13</v>
      </c>
      <c r="F3" s="66">
        <v>39707</v>
      </c>
      <c r="G3" s="61"/>
      <c r="H3" s="26" t="s">
        <v>11</v>
      </c>
      <c r="I3" s="26"/>
      <c r="J3" s="63"/>
      <c r="K3" s="64"/>
    </row>
    <row r="4" spans="1:11" ht="14.4" customHeight="1" x14ac:dyDescent="0.3">
      <c r="A4" s="18" t="s">
        <v>16</v>
      </c>
      <c r="B4" s="60" t="s">
        <v>42</v>
      </c>
      <c r="C4" s="60"/>
      <c r="D4" s="22" t="s">
        <v>12</v>
      </c>
      <c r="F4" s="61" t="s">
        <v>43</v>
      </c>
      <c r="G4" s="61"/>
      <c r="H4" s="26" t="s">
        <v>17</v>
      </c>
      <c r="I4" s="26"/>
      <c r="J4" s="61"/>
      <c r="K4" s="6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38.667000000000002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76.86699999999999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 t="s">
        <v>54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3">
      <c r="A12" s="40">
        <v>39751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39782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39812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8" t="s">
        <v>45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>
        <v>39844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1">
        <v>39872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1">
        <v>39903</v>
      </c>
      <c r="B18" s="20" t="s">
        <v>46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48</v>
      </c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23">
        <v>39933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23">
        <v>39964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23">
        <v>39994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23">
        <v>40025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23">
        <v>40056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23">
        <v>40086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23">
        <v>40117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23">
        <v>40147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23">
        <v>40178</v>
      </c>
      <c r="B28" s="20" t="s">
        <v>47</v>
      </c>
      <c r="C28" s="13">
        <v>1.25</v>
      </c>
      <c r="D28" s="39">
        <v>5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23" t="s">
        <v>49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40209</v>
      </c>
      <c r="B30" s="20" t="s">
        <v>47</v>
      </c>
      <c r="C30" s="13">
        <v>1.25</v>
      </c>
      <c r="D30" s="39">
        <v>5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40237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40268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40298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40329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40359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40390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40421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40451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40482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40512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40543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23" t="s">
        <v>50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40574</v>
      </c>
      <c r="B43" s="20" t="s">
        <v>51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55</v>
      </c>
    </row>
    <row r="44" spans="1:11" x14ac:dyDescent="0.3">
      <c r="A44" s="40"/>
      <c r="B44" s="20" t="s">
        <v>52</v>
      </c>
      <c r="C44" s="13"/>
      <c r="D44" s="39">
        <v>2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56</v>
      </c>
    </row>
    <row r="45" spans="1:11" x14ac:dyDescent="0.3">
      <c r="A45" s="40"/>
      <c r="B45" s="20" t="s">
        <v>53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4</v>
      </c>
      <c r="I45" s="9"/>
      <c r="J45" s="11"/>
      <c r="K45" s="20" t="s">
        <v>57</v>
      </c>
    </row>
    <row r="46" spans="1:11" x14ac:dyDescent="0.3">
      <c r="A46" s="40">
        <v>40602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40633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40663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40694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40724</v>
      </c>
      <c r="B50" s="20" t="s">
        <v>58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59</v>
      </c>
    </row>
    <row r="51" spans="1:11" x14ac:dyDescent="0.3">
      <c r="A51" s="40">
        <v>40755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40786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40816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40847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40877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40908</v>
      </c>
      <c r="B56" s="20" t="s">
        <v>60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23" t="s">
        <v>61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40939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40968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40999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41029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41060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41090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41121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41152</v>
      </c>
      <c r="B65" s="20" t="s">
        <v>94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10</v>
      </c>
      <c r="I65" s="9"/>
      <c r="J65" s="11"/>
      <c r="K65" s="20" t="s">
        <v>62</v>
      </c>
    </row>
    <row r="66" spans="1:11" x14ac:dyDescent="0.3">
      <c r="A66" s="40">
        <v>41182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41213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41243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41274</v>
      </c>
      <c r="B69" s="20" t="s">
        <v>47</v>
      </c>
      <c r="C69" s="13">
        <v>1.25</v>
      </c>
      <c r="D69" s="39">
        <v>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8" t="s">
        <v>63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41305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41333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41364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41394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41425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41455</v>
      </c>
      <c r="B76" s="20" t="s">
        <v>64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3</v>
      </c>
      <c r="I76" s="9"/>
      <c r="J76" s="11"/>
      <c r="K76" s="20"/>
    </row>
    <row r="77" spans="1:11" x14ac:dyDescent="0.3">
      <c r="A77" s="40">
        <v>41486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41517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41547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41578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41608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41639</v>
      </c>
      <c r="B82" s="20" t="s">
        <v>47</v>
      </c>
      <c r="C82" s="13">
        <v>1.25</v>
      </c>
      <c r="D82" s="39">
        <v>5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23" t="s">
        <v>65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41670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41698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41729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41759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41790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41820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41851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41882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41912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41943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41973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42004</v>
      </c>
      <c r="B95" s="20" t="s">
        <v>47</v>
      </c>
      <c r="C95" s="13">
        <v>1.25</v>
      </c>
      <c r="D95" s="39">
        <v>5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23" t="s">
        <v>66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42035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42063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42094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42124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42155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42185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42216</v>
      </c>
      <c r="B103" s="20"/>
      <c r="C103" s="13" t="s">
        <v>67</v>
      </c>
      <c r="D103" s="39"/>
      <c r="E103" s="9"/>
      <c r="F103" s="20"/>
      <c r="G103" s="13" t="str">
        <f>IF(ISBLANK(Table1[[#This Row],[EARNED]]),"",Table1[[#This Row],[EARNED]])</f>
        <v>1..25</v>
      </c>
      <c r="H103" s="39"/>
      <c r="I103" s="9"/>
      <c r="J103" s="11"/>
      <c r="K103" s="20"/>
    </row>
    <row r="104" spans="1:11" x14ac:dyDescent="0.3">
      <c r="A104" s="40">
        <v>42247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42277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42308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42338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42369</v>
      </c>
      <c r="B108" s="20" t="s">
        <v>47</v>
      </c>
      <c r="C108" s="13">
        <v>1.25</v>
      </c>
      <c r="D108" s="39">
        <v>5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23" t="s">
        <v>68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42400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42429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42460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42490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42521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42551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42582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42613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42643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42674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42704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42735</v>
      </c>
      <c r="B121" s="20" t="s">
        <v>47</v>
      </c>
      <c r="C121" s="13">
        <v>1.25</v>
      </c>
      <c r="D121" s="39">
        <v>5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23" t="s">
        <v>69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42766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42794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42825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42855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42886</v>
      </c>
      <c r="B127" s="15"/>
      <c r="C127" s="42">
        <v>1.25</v>
      </c>
      <c r="D127" s="43"/>
      <c r="E127" s="9"/>
      <c r="F127" s="15"/>
      <c r="G127" s="42">
        <f>IF(ISBLANK(Table1[[#This Row],[EARNED]]),"",Table1[[#This Row],[EARNED]])</f>
        <v>1.25</v>
      </c>
      <c r="H127" s="43"/>
      <c r="I127" s="9"/>
      <c r="J127" s="12"/>
      <c r="K127" s="15"/>
    </row>
    <row r="128" spans="1:11" x14ac:dyDescent="0.3">
      <c r="A128" s="40">
        <v>42916</v>
      </c>
      <c r="B128" s="20"/>
      <c r="C128" s="42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42947</v>
      </c>
      <c r="B129" s="20"/>
      <c r="C129" s="42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42978</v>
      </c>
      <c r="B130" s="20"/>
      <c r="C130" s="42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43008</v>
      </c>
      <c r="B131" s="20"/>
      <c r="C131" s="42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43039</v>
      </c>
      <c r="B132" s="20" t="s">
        <v>96</v>
      </c>
      <c r="C132" s="42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11</v>
      </c>
      <c r="I132" s="9"/>
      <c r="J132" s="11"/>
      <c r="K132" s="20" t="s">
        <v>71</v>
      </c>
    </row>
    <row r="133" spans="1:11" x14ac:dyDescent="0.3">
      <c r="A133" s="40">
        <v>43069</v>
      </c>
      <c r="B133" s="20" t="s">
        <v>70</v>
      </c>
      <c r="C133" s="42">
        <v>1.25</v>
      </c>
      <c r="D133" s="39">
        <v>99.875</v>
      </c>
      <c r="E133" s="9"/>
      <c r="F133" s="20">
        <v>9.5</v>
      </c>
      <c r="G133" s="13">
        <f>IF(ISBLANK(Table1[[#This Row],[EARNED]]),"",Table1[[#This Row],[EARNED]])</f>
        <v>1.25</v>
      </c>
      <c r="H133" s="39">
        <v>102.675</v>
      </c>
      <c r="I133" s="9"/>
      <c r="J133" s="11"/>
      <c r="K133" s="20" t="s">
        <v>95</v>
      </c>
    </row>
    <row r="134" spans="1:11" x14ac:dyDescent="0.3">
      <c r="A134" s="40">
        <v>43100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23" t="s">
        <v>72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43131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43159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43190</v>
      </c>
      <c r="B138" s="15"/>
      <c r="C138" s="13">
        <v>1.25</v>
      </c>
      <c r="D138" s="43"/>
      <c r="E138" s="49"/>
      <c r="F138" s="15"/>
      <c r="G138" s="42">
        <f>IF(ISBLANK(Table1[[#This Row],[EARNED]]),"",Table1[[#This Row],[EARNED]])</f>
        <v>1.25</v>
      </c>
      <c r="H138" s="43"/>
      <c r="I138" s="49"/>
      <c r="J138" s="12"/>
      <c r="K138" s="15"/>
    </row>
    <row r="139" spans="1:11" x14ac:dyDescent="0.3">
      <c r="A139" s="40">
        <v>43220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43251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43281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43312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43343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43373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43404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43434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43465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8" t="s">
        <v>73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v>43496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43524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43555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43585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43616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43646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43677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43708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43738</v>
      </c>
      <c r="B157" s="20" t="s">
        <v>74</v>
      </c>
      <c r="C157" s="13">
        <v>1.25</v>
      </c>
      <c r="D157" s="39"/>
      <c r="E157" s="9"/>
      <c r="F157" s="20">
        <v>154</v>
      </c>
      <c r="G157" s="13">
        <f>IF(ISBLANK(Table1[[#This Row],[EARNED]]),"",Table1[[#This Row],[EARNED]])</f>
        <v>1.25</v>
      </c>
      <c r="H157" s="39"/>
      <c r="I157" s="9"/>
      <c r="J157" s="11"/>
      <c r="K157" s="20" t="s">
        <v>76</v>
      </c>
    </row>
    <row r="158" spans="1:11" x14ac:dyDescent="0.3">
      <c r="A158" s="40">
        <v>43769</v>
      </c>
      <c r="B158" s="15" t="s">
        <v>75</v>
      </c>
      <c r="C158" s="13">
        <v>1.25</v>
      </c>
      <c r="D158" s="43"/>
      <c r="E158" s="49"/>
      <c r="F158" s="15">
        <v>77</v>
      </c>
      <c r="G158" s="42">
        <f>IF(ISBLANK(Table1[[#This Row],[EARNED]]),"",Table1[[#This Row],[EARNED]])</f>
        <v>1.25</v>
      </c>
      <c r="H158" s="43"/>
      <c r="I158" s="49"/>
      <c r="J158" s="12"/>
      <c r="K158" s="50">
        <v>43655</v>
      </c>
    </row>
    <row r="159" spans="1:11" x14ac:dyDescent="0.3">
      <c r="A159" s="40">
        <v>43777</v>
      </c>
      <c r="B159" s="20"/>
      <c r="C159" s="13">
        <v>0.37499999999999978</v>
      </c>
      <c r="D159" s="39"/>
      <c r="E159" s="9"/>
      <c r="F159" s="20"/>
      <c r="G159" s="13">
        <f>IF(ISBLANK(Table1[[#This Row],[EARNED]]),"",Table1[[#This Row],[EARNED]])</f>
        <v>0.37499999999999978</v>
      </c>
      <c r="H159" s="39"/>
      <c r="I159" s="9"/>
      <c r="J159" s="11"/>
      <c r="K159" s="20"/>
    </row>
    <row r="160" spans="1:11" x14ac:dyDescent="0.3">
      <c r="A160" s="40"/>
      <c r="B160" s="20" t="s">
        <v>91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8" t="s">
        <v>77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>
        <v>44135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44165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44196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8" t="s">
        <v>78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>
        <v>44227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44255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44286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44316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44347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44377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44408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44439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44469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44500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44530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44561</v>
      </c>
      <c r="B177" s="20" t="s">
        <v>81</v>
      </c>
      <c r="C177" s="13">
        <v>1.25</v>
      </c>
      <c r="D177" s="39">
        <v>5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8" t="s">
        <v>79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0">
        <v>44592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44620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44651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44681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44712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44742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44773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44804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44834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44865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44895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44926</v>
      </c>
      <c r="B190" s="20" t="s">
        <v>81</v>
      </c>
      <c r="C190" s="13">
        <v>1.25</v>
      </c>
      <c r="D190" s="39">
        <v>5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8" t="s">
        <v>80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>
        <v>44957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44985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45016</v>
      </c>
      <c r="B194" s="20" t="s">
        <v>64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3</v>
      </c>
      <c r="I194" s="9"/>
      <c r="J194" s="11"/>
      <c r="K194" s="20" t="s">
        <v>82</v>
      </c>
    </row>
    <row r="195" spans="1:11" x14ac:dyDescent="0.3">
      <c r="A195" s="40"/>
      <c r="B195" s="20" t="s">
        <v>83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 t="s">
        <v>84</v>
      </c>
    </row>
    <row r="196" spans="1:11" x14ac:dyDescent="0.3">
      <c r="A196" s="40">
        <v>45046</v>
      </c>
      <c r="B196" s="20" t="s">
        <v>85</v>
      </c>
      <c r="C196" s="13">
        <v>1.25</v>
      </c>
      <c r="D196" s="39">
        <v>3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 t="s">
        <v>86</v>
      </c>
    </row>
    <row r="197" spans="1:11" x14ac:dyDescent="0.3">
      <c r="A197" s="40">
        <v>45077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45107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45138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45169</v>
      </c>
      <c r="B200" s="20" t="s">
        <v>87</v>
      </c>
      <c r="C200" s="13">
        <v>1.25</v>
      </c>
      <c r="D200" s="39">
        <v>4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 t="s">
        <v>88</v>
      </c>
    </row>
    <row r="201" spans="1:11" x14ac:dyDescent="0.3">
      <c r="A201" s="40"/>
      <c r="B201" s="20" t="s">
        <v>98</v>
      </c>
      <c r="C201" s="13"/>
      <c r="D201" s="39">
        <v>18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0">
        <v>45187</v>
      </c>
      <c r="B202" s="20"/>
      <c r="C202" s="13">
        <v>0.79200000000000004</v>
      </c>
      <c r="D202" s="39"/>
      <c r="E202" s="9"/>
      <c r="F202" s="20"/>
      <c r="G202" s="13">
        <f>IF(ISBLANK(Table1[[#This Row],[EARNED]]),"",Table1[[#This Row],[EARNED]])</f>
        <v>0.79200000000000004</v>
      </c>
      <c r="H202" s="39"/>
      <c r="I202" s="9"/>
      <c r="J202" s="11"/>
      <c r="K202" s="20"/>
    </row>
    <row r="203" spans="1:11" x14ac:dyDescent="0.3">
      <c r="A203" s="40"/>
      <c r="B203" s="51" t="s">
        <v>90</v>
      </c>
      <c r="C203" s="13"/>
      <c r="D203" s="39"/>
      <c r="E203" s="9"/>
      <c r="F203" s="52"/>
      <c r="G203" s="13" t="str">
        <f>IF(ISBLANK(Table1[[#This Row],[EARNED]]),"",Table1[[#This Row],[EARNED]])</f>
        <v/>
      </c>
      <c r="H203" s="54"/>
      <c r="I203" s="55"/>
      <c r="J203" s="56"/>
      <c r="K203" s="20"/>
    </row>
    <row r="204" spans="1:11" x14ac:dyDescent="0.3">
      <c r="A204" s="40"/>
      <c r="B204" s="57"/>
      <c r="C204" s="13"/>
      <c r="D204" s="58" t="s">
        <v>99</v>
      </c>
      <c r="E204" s="55"/>
      <c r="F204" s="20"/>
      <c r="G204" s="13" t="str">
        <f>IF(ISBLANK(Table1[[#This Row],[EARNED]]),"",Table1[[#This Row],[EARNED]])</f>
        <v/>
      </c>
      <c r="H204" s="58" t="s">
        <v>97</v>
      </c>
      <c r="I204" s="55"/>
      <c r="J204" s="11"/>
      <c r="K204" s="20"/>
    </row>
    <row r="205" spans="1:11" x14ac:dyDescent="0.3">
      <c r="A205" s="40"/>
      <c r="B205" s="52"/>
      <c r="C205" s="13" t="s">
        <v>89</v>
      </c>
      <c r="D205" s="54"/>
      <c r="E205" s="55"/>
      <c r="F205" s="52"/>
      <c r="G205" s="53" t="str">
        <f>IF(ISBLANK(Table1[[#This Row],[EARNED]]),"",Table1[[#This Row],[EARNED]])</f>
        <v xml:space="preserve"> *********************NOTHING FOLLOWS***********************</v>
      </c>
      <c r="H205" s="54"/>
      <c r="I205" s="55"/>
      <c r="J205" s="56"/>
      <c r="K205" s="52"/>
    </row>
    <row r="206" spans="1:11" x14ac:dyDescent="0.3">
      <c r="A206" s="40"/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/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/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1"/>
      <c r="B209" s="15"/>
      <c r="C209" s="42"/>
      <c r="D209" s="43"/>
      <c r="E209" s="9"/>
      <c r="F209" s="15"/>
      <c r="G209" s="13" t="str">
        <f>IF(ISBLANK(Table1[[#This Row],[EARNED]]),"",Table1[[#This Row],[EARNED]])</f>
        <v/>
      </c>
      <c r="H209" s="43"/>
      <c r="I209" s="9"/>
      <c r="J209" s="12"/>
      <c r="K209" s="15"/>
    </row>
    <row r="210" spans="1:11" x14ac:dyDescent="0.3">
      <c r="A210" s="40"/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3">
      <c r="A211" s="40"/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3">
      <c r="A212" s="40"/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/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/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3">
      <c r="A215" s="40"/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0"/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/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1"/>
      <c r="B218" s="15"/>
      <c r="C218" s="42"/>
      <c r="D218" s="43"/>
      <c r="E218" s="49"/>
      <c r="F218" s="15"/>
      <c r="G218" s="42" t="str">
        <f>IF(ISBLANK(Table1[[#This Row],[EARNED]]),"",Table1[[#This Row],[EARNED]])</f>
        <v/>
      </c>
      <c r="H218" s="43"/>
      <c r="I218" s="49"/>
      <c r="J218" s="12"/>
      <c r="K21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A7" sqref="A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3">
      <c r="G4" s="33"/>
      <c r="J4" s="1" t="str">
        <f>IF(TEXT(J3,"D")=1,1,TEXT(J3,"D"))</f>
        <v>16</v>
      </c>
    </row>
    <row r="5" spans="1:12" x14ac:dyDescent="0.3">
      <c r="J5" s="1"/>
    </row>
    <row r="6" spans="1:12" x14ac:dyDescent="0.3">
      <c r="A6" s="32" t="s">
        <v>92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9" t="s">
        <v>38</v>
      </c>
      <c r="J6" s="69"/>
      <c r="K6" s="69"/>
      <c r="L6" s="69"/>
    </row>
    <row r="7" spans="1:12" x14ac:dyDescent="0.3">
      <c r="A7" s="11">
        <f>SUM(Sheet1!E9,Sheet1!I9)</f>
        <v>115.53399999999999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2023-09-14T04:59:34Z</dcterms:modified>
</cp:coreProperties>
</file>