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C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4" i="1" l="1"/>
  <c r="G389" i="1" l="1"/>
  <c r="G395" i="1" l="1"/>
  <c r="G394" i="1"/>
  <c r="G398" i="1" l="1"/>
  <c r="G401" i="1" l="1"/>
  <c r="G400" i="1"/>
  <c r="G403" i="1" l="1"/>
  <c r="G415" i="1" l="1"/>
  <c r="G407" i="1" l="1"/>
  <c r="G397" i="1"/>
  <c r="G404" i="1"/>
  <c r="A396" i="1"/>
  <c r="A399" i="1" s="1"/>
  <c r="A402" i="1" s="1"/>
  <c r="A405" i="1" s="1"/>
  <c r="A406" i="1" s="1"/>
  <c r="A408" i="1" s="1"/>
  <c r="G396" i="1"/>
  <c r="G399" i="1"/>
  <c r="G402" i="1"/>
  <c r="G405" i="1"/>
  <c r="G406" i="1"/>
  <c r="G408" i="1"/>
  <c r="G409" i="1"/>
  <c r="G410" i="1"/>
  <c r="G411" i="1"/>
  <c r="G412" i="1"/>
  <c r="G413" i="1"/>
  <c r="G414" i="1"/>
  <c r="G416" i="1"/>
  <c r="G417" i="1"/>
  <c r="G418" i="1"/>
  <c r="G419" i="1"/>
  <c r="G420" i="1"/>
  <c r="G421" i="1"/>
  <c r="G422" i="1"/>
  <c r="G388" i="1"/>
  <c r="G386" i="1"/>
  <c r="G387" i="1"/>
  <c r="G379" i="1"/>
  <c r="G393" i="1"/>
  <c r="G385" i="1"/>
  <c r="G390" i="1"/>
  <c r="G391" i="1"/>
  <c r="G392" i="1"/>
  <c r="G378" i="1"/>
  <c r="G380" i="1"/>
  <c r="G381" i="1"/>
  <c r="G382" i="1"/>
  <c r="G383" i="1"/>
  <c r="G346" i="1"/>
  <c r="G345" i="1"/>
  <c r="G342" i="1"/>
  <c r="G340" i="1"/>
  <c r="G334" i="1"/>
  <c r="G335" i="1"/>
  <c r="G331" i="1"/>
  <c r="G325" i="1"/>
  <c r="G315" i="1"/>
  <c r="G366" i="1"/>
  <c r="G353" i="1"/>
  <c r="G336" i="1"/>
  <c r="G319" i="1"/>
  <c r="G376" i="1"/>
  <c r="G377" i="1"/>
  <c r="G374" i="1"/>
  <c r="G375" i="1"/>
  <c r="G368" i="1"/>
  <c r="G369" i="1"/>
  <c r="G370" i="1"/>
  <c r="G371" i="1"/>
  <c r="G372" i="1"/>
  <c r="G373" i="1"/>
  <c r="G311" i="1"/>
  <c r="G312" i="1"/>
  <c r="G313" i="1"/>
  <c r="G314" i="1"/>
  <c r="G316" i="1"/>
  <c r="G317" i="1"/>
  <c r="G318" i="1"/>
  <c r="G320" i="1"/>
  <c r="G321" i="1"/>
  <c r="G322" i="1"/>
  <c r="G323" i="1"/>
  <c r="G324" i="1"/>
  <c r="G326" i="1"/>
  <c r="G327" i="1"/>
  <c r="G328" i="1"/>
  <c r="G329" i="1"/>
  <c r="G330" i="1"/>
  <c r="G332" i="1"/>
  <c r="G333" i="1"/>
  <c r="G337" i="1"/>
  <c r="G338" i="1"/>
  <c r="G339" i="1"/>
  <c r="G341" i="1"/>
  <c r="G343" i="1"/>
  <c r="G344" i="1"/>
  <c r="G347" i="1"/>
  <c r="G348" i="1"/>
  <c r="G349" i="1"/>
  <c r="G350" i="1"/>
  <c r="G351" i="1"/>
  <c r="G352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7" i="1"/>
  <c r="G303" i="1"/>
  <c r="G304" i="1"/>
  <c r="G298" i="1"/>
  <c r="G299" i="1"/>
  <c r="G294" i="1"/>
  <c r="G295" i="1"/>
  <c r="G296" i="1"/>
  <c r="G292" i="1"/>
  <c r="G290" i="1"/>
  <c r="G289" i="1"/>
  <c r="G286" i="1"/>
  <c r="G285" i="1"/>
  <c r="G282" i="1"/>
  <c r="G283" i="1"/>
  <c r="G280" i="1"/>
  <c r="G279" i="1"/>
  <c r="G274" i="1"/>
  <c r="G271" i="1"/>
  <c r="G272" i="1"/>
  <c r="G273" i="1"/>
  <c r="G268" i="1"/>
  <c r="G266" i="1"/>
  <c r="G262" i="1"/>
  <c r="G263" i="1"/>
  <c r="G260" i="1"/>
  <c r="G258" i="1"/>
  <c r="G255" i="1"/>
  <c r="G256" i="1"/>
  <c r="G251" i="1"/>
  <c r="G3" i="3"/>
  <c r="G246" i="1"/>
  <c r="G244" i="1"/>
  <c r="G242" i="1"/>
  <c r="G238" i="1"/>
  <c r="G239" i="1"/>
  <c r="G235" i="1"/>
  <c r="G236" i="1"/>
  <c r="G232" i="1"/>
  <c r="G233" i="1"/>
  <c r="G310" i="1"/>
  <c r="G229" i="1"/>
  <c r="G306" i="1"/>
  <c r="G277" i="1"/>
  <c r="G302" i="1"/>
  <c r="G305" i="1"/>
  <c r="G307" i="1"/>
  <c r="G308" i="1"/>
  <c r="G309" i="1"/>
  <c r="G297" i="1"/>
  <c r="G300" i="1"/>
  <c r="G301" i="1"/>
  <c r="G275" i="1"/>
  <c r="G276" i="1"/>
  <c r="G278" i="1"/>
  <c r="G281" i="1"/>
  <c r="G284" i="1"/>
  <c r="G287" i="1"/>
  <c r="G288" i="1"/>
  <c r="G291" i="1"/>
  <c r="G293" i="1"/>
  <c r="G252" i="1"/>
  <c r="G243" i="1"/>
  <c r="G245" i="1"/>
  <c r="G247" i="1"/>
  <c r="G248" i="1"/>
  <c r="G249" i="1"/>
  <c r="G250" i="1"/>
  <c r="G253" i="1"/>
  <c r="G254" i="1"/>
  <c r="G257" i="1"/>
  <c r="G259" i="1"/>
  <c r="G261" i="1"/>
  <c r="G264" i="1"/>
  <c r="G265" i="1"/>
  <c r="G267" i="1"/>
  <c r="G269" i="1"/>
  <c r="G270" i="1"/>
  <c r="G230" i="1"/>
  <c r="G231" i="1"/>
  <c r="G234" i="1"/>
  <c r="G237" i="1"/>
  <c r="G240" i="1"/>
  <c r="G241" i="1"/>
  <c r="G227" i="1"/>
  <c r="G228" i="1"/>
  <c r="G224" i="1"/>
  <c r="G222" i="1"/>
  <c r="G220" i="1"/>
  <c r="G221" i="1"/>
  <c r="G218" i="1"/>
  <c r="G216" i="1"/>
  <c r="G212" i="1"/>
  <c r="G207" i="1"/>
  <c r="G208" i="1"/>
  <c r="G204" i="1"/>
  <c r="G198" i="1"/>
  <c r="G193" i="1"/>
  <c r="G188" i="1"/>
  <c r="G183" i="1"/>
  <c r="G177" i="1"/>
  <c r="G205" i="1"/>
  <c r="G189" i="1"/>
  <c r="G173" i="1"/>
  <c r="G160" i="1"/>
  <c r="G223" i="1"/>
  <c r="G225" i="1"/>
  <c r="G226" i="1"/>
  <c r="G215" i="1"/>
  <c r="G217" i="1"/>
  <c r="G219" i="1"/>
  <c r="G210" i="1"/>
  <c r="G211" i="1"/>
  <c r="G213" i="1"/>
  <c r="G214" i="1"/>
  <c r="G171" i="1"/>
  <c r="G172" i="1"/>
  <c r="G174" i="1"/>
  <c r="G175" i="1"/>
  <c r="G176" i="1"/>
  <c r="G178" i="1"/>
  <c r="G179" i="1"/>
  <c r="G180" i="1"/>
  <c r="G181" i="1"/>
  <c r="G182" i="1"/>
  <c r="G184" i="1"/>
  <c r="G185" i="1"/>
  <c r="G186" i="1"/>
  <c r="G187" i="1"/>
  <c r="G190" i="1"/>
  <c r="G191" i="1"/>
  <c r="G192" i="1"/>
  <c r="G194" i="1"/>
  <c r="G195" i="1"/>
  <c r="G196" i="1"/>
  <c r="G197" i="1"/>
  <c r="G199" i="1"/>
  <c r="G200" i="1"/>
  <c r="G201" i="1"/>
  <c r="G202" i="1"/>
  <c r="G203" i="1"/>
  <c r="G206" i="1"/>
  <c r="G209" i="1"/>
  <c r="G147" i="1"/>
  <c r="G134" i="1"/>
  <c r="G121" i="1"/>
  <c r="G108" i="1"/>
  <c r="G95" i="1"/>
  <c r="G82" i="1"/>
  <c r="G69" i="1"/>
  <c r="G56" i="1"/>
  <c r="G43" i="1"/>
  <c r="G30" i="1"/>
  <c r="G140" i="1"/>
  <c r="G141" i="1"/>
  <c r="G142" i="1"/>
  <c r="G143" i="1"/>
  <c r="G144" i="1"/>
  <c r="G145" i="1"/>
  <c r="G146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1" i="1"/>
  <c r="G162" i="1"/>
  <c r="G163" i="1"/>
  <c r="G164" i="1"/>
  <c r="G165" i="1"/>
  <c r="G166" i="1"/>
  <c r="G167" i="1"/>
  <c r="G168" i="1"/>
  <c r="G169" i="1"/>
  <c r="G170" i="1"/>
  <c r="G17" i="1"/>
  <c r="G16" i="1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0" i="1"/>
  <c r="G11" i="1"/>
  <c r="G12" i="1"/>
  <c r="G13" i="1"/>
  <c r="G14" i="1"/>
  <c r="G1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<sst xmlns="http://schemas.openxmlformats.org/spreadsheetml/2006/main" count="362" uniqueCount="246">
  <si>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</si>
  <si>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</si>
  <si>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</si>
  <si>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</si>
  <si>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</si>
  <si>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</si>
  <si>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</si>
  <si>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</si>
  <si>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</si>
  <si>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</si>
  <si>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</si>
  <si>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</si>
  <si>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</si>
  <si>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</si>
  <si>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</si>
  <si>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</si>
  <si>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</si>
  <si>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</si>
  <si>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</si>
  <si>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</si>
  <si>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</si>
  <si>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</si>
  <si>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</si>
  <si>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</si>
  <si>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</si>
  <si>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</si>
  <si>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</si>
  <si>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</si>
  <si>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</si>
  <si>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</si>
  <si>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</si>
  <si>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</si>
  <si>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</si>
  <si>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</si>
  <si>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</si>
  <si>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</si>
  <si>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</si>
  <si>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</si>
  <si>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</si>
  <si>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</si>
  <si>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</si>
  <si>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</si>
  <si>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</si>
  <si>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</si>
  <si>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FL(5-0-0)</t>
  </si>
  <si>
    <t>2000</t>
  </si>
  <si>
    <t>2001</t>
  </si>
  <si>
    <t>2002</t>
  </si>
  <si>
    <t>2003</t>
  </si>
  <si>
    <t>2004</t>
  </si>
  <si>
    <t>BOFILL,ERNA</t>
  </si>
  <si>
    <t>PERMANENT</t>
  </si>
  <si>
    <t>2005</t>
  </si>
  <si>
    <t>2006</t>
  </si>
  <si>
    <t>2007</t>
  </si>
  <si>
    <t>UT(0-1-10)</t>
  </si>
  <si>
    <t>2008</t>
  </si>
  <si>
    <t>2009</t>
  </si>
  <si>
    <t>UT(0-1-0)</t>
  </si>
  <si>
    <t>UT(0-0-45)</t>
  </si>
  <si>
    <t>UT(0-0-12)</t>
  </si>
  <si>
    <t>UT(0-0-15)</t>
  </si>
  <si>
    <t>UT(0-0-16)</t>
  </si>
  <si>
    <t>UT(0-3-13)</t>
  </si>
  <si>
    <t>UT(0-0-30)</t>
  </si>
  <si>
    <t>UT(0-0-10)</t>
  </si>
  <si>
    <t>2010</t>
  </si>
  <si>
    <t>2011</t>
  </si>
  <si>
    <t>2012</t>
  </si>
  <si>
    <t>2013</t>
  </si>
  <si>
    <t>UT(0-3-3)</t>
  </si>
  <si>
    <t>UT(1-7-40)</t>
  </si>
  <si>
    <t>UT(1-3-40)</t>
  </si>
  <si>
    <t>UT(0-3-8)</t>
  </si>
  <si>
    <t>UT(0-2-40)</t>
  </si>
  <si>
    <t>UT(1-2-40)</t>
  </si>
  <si>
    <t>UT(0-1-55)</t>
  </si>
  <si>
    <t>UT(0-7-10)</t>
  </si>
  <si>
    <t>UT(0-7-0)</t>
  </si>
  <si>
    <t>UT(0-4-0)</t>
  </si>
  <si>
    <t>UT(2-2-50)</t>
  </si>
  <si>
    <t>UT(0-4-10)</t>
  </si>
  <si>
    <t>UT(1-0-50)</t>
  </si>
  <si>
    <t>UT(0-2-30)</t>
  </si>
  <si>
    <t>UT(1-3-25)</t>
  </si>
  <si>
    <t>FL(4-0-0)</t>
  </si>
  <si>
    <t>4/5-8/2011</t>
  </si>
  <si>
    <t>UT(0-1-20)</t>
  </si>
  <si>
    <t>UT(0-2-10)</t>
  </si>
  <si>
    <t>UT(1-3-50)</t>
  </si>
  <si>
    <t>UT(0-3-45)</t>
  </si>
  <si>
    <t>SL(1-0-0)</t>
  </si>
  <si>
    <t>UT(0-5-0)</t>
  </si>
  <si>
    <t>UT(4-0-15)</t>
  </si>
  <si>
    <t>UT(3-5-55)</t>
  </si>
  <si>
    <t>UT(4-1-46)</t>
  </si>
  <si>
    <t>FL(3-0-0)</t>
  </si>
  <si>
    <t>UT(2-1-36)</t>
  </si>
  <si>
    <t>SP(3-0-0)</t>
  </si>
  <si>
    <t>FILIAL 3/26-28/2012</t>
  </si>
  <si>
    <t>3/29-4/4/2012</t>
  </si>
  <si>
    <t>SL(4-0-0)</t>
  </si>
  <si>
    <t>4/10-13/2012</t>
  </si>
  <si>
    <t>FL(1-0-0)</t>
  </si>
  <si>
    <t>12/26-28/2012</t>
  </si>
  <si>
    <t>VL(5-0-0)</t>
  </si>
  <si>
    <t>UT(1-2-54)</t>
  </si>
  <si>
    <t>1/7-11/2012</t>
  </si>
  <si>
    <t>1/14-18/2012</t>
  </si>
  <si>
    <t>SL(2-0-0)</t>
  </si>
  <si>
    <t>UT(1-4-58)</t>
  </si>
  <si>
    <t>4/29,30/2013</t>
  </si>
  <si>
    <t>UT(1-5-23)</t>
  </si>
  <si>
    <t>UT(4-1-53)</t>
  </si>
  <si>
    <t>VL(7-0-0)</t>
  </si>
  <si>
    <t>8/1-8,12/2013</t>
  </si>
  <si>
    <t>UT(0-5-8)</t>
  </si>
  <si>
    <t>SL(3-0-0)</t>
  </si>
  <si>
    <t>UT(1-6-57)</t>
  </si>
  <si>
    <t>9/20,23,24/2013</t>
  </si>
  <si>
    <t>SL(5-0-0)</t>
  </si>
  <si>
    <t>10/21-25/2013</t>
  </si>
  <si>
    <t>UT(3-3-19)</t>
  </si>
  <si>
    <t>UT(2-1-37)</t>
  </si>
  <si>
    <t>FL(2-0-0)</t>
  </si>
  <si>
    <t>UT(1-5-11)</t>
  </si>
  <si>
    <t>12/18,19/2013</t>
  </si>
  <si>
    <t>PARENTAL 12/20,23,26/2013</t>
  </si>
  <si>
    <t>2015</t>
  </si>
  <si>
    <t>2016</t>
  </si>
  <si>
    <t>2017</t>
  </si>
  <si>
    <t>2014</t>
  </si>
  <si>
    <t>UT(1-3-59)</t>
  </si>
  <si>
    <t>2/19-21/2014</t>
  </si>
  <si>
    <t>UT(1-4-32)</t>
  </si>
  <si>
    <t>3/10-12/2014</t>
  </si>
  <si>
    <t>UT(0-6-54)</t>
  </si>
  <si>
    <t>3/7,13,14/2014</t>
  </si>
  <si>
    <t>UT(0-3-49)</t>
  </si>
  <si>
    <t>4/25,28,29/2014</t>
  </si>
  <si>
    <t>UT(3-3-58)</t>
  </si>
  <si>
    <t>6/24,27/2014</t>
  </si>
  <si>
    <t>UT(1-0-53)</t>
  </si>
  <si>
    <t>7/25,28/2014</t>
  </si>
  <si>
    <t>UT(0-6-3)</t>
  </si>
  <si>
    <t>8/11-13/2014</t>
  </si>
  <si>
    <t>UT(2-0-57)</t>
  </si>
  <si>
    <t>UT(2-0-11)</t>
  </si>
  <si>
    <t>UT(2-7-56)</t>
  </si>
  <si>
    <t>UT(3-0-54)</t>
  </si>
  <si>
    <t>11/28,12/1/2014</t>
  </si>
  <si>
    <t>UT(2-1-45)</t>
  </si>
  <si>
    <t>UT(1-3-12)</t>
  </si>
  <si>
    <t>UT(1-3-52)</t>
  </si>
  <si>
    <t>2/26,27/2015</t>
  </si>
  <si>
    <t>3/2,3/2015</t>
  </si>
  <si>
    <t>UT(1-1-54)</t>
  </si>
  <si>
    <t>SL(7-0-0)</t>
  </si>
  <si>
    <t>4/22-30/2015</t>
  </si>
  <si>
    <t>UT(1-4-31)</t>
  </si>
  <si>
    <t>VL(19-0-0)</t>
  </si>
  <si>
    <t>DOMESTIC 5/11-13/2015</t>
  </si>
  <si>
    <t>5/18-6/11/2015</t>
  </si>
  <si>
    <t>UT(2-6-24)</t>
  </si>
  <si>
    <t>UT(1-3-38)</t>
  </si>
  <si>
    <t>7/9,10/2015</t>
  </si>
  <si>
    <t>UT(2-0-45)</t>
  </si>
  <si>
    <t>UT(1-3-24)</t>
  </si>
  <si>
    <t>3/11,26/2015</t>
  </si>
  <si>
    <t>8/6,9/2015</t>
  </si>
  <si>
    <t>UT(1-2-46)</t>
  </si>
  <si>
    <t>VL(3-0-0)</t>
  </si>
  <si>
    <t>UT(1-7-47)</t>
  </si>
  <si>
    <t>11/4-6/2015</t>
  </si>
  <si>
    <t>10/29,30/2015</t>
  </si>
  <si>
    <t>UT(3-4-43)</t>
  </si>
  <si>
    <t>1/25-27/2016</t>
  </si>
  <si>
    <t>UT(2-6-57)</t>
  </si>
  <si>
    <t>VL(4-0-0)</t>
  </si>
  <si>
    <t>UT(1-6-14)</t>
  </si>
  <si>
    <t>2/22-26/2016</t>
  </si>
  <si>
    <t>3/10,11/2016</t>
  </si>
  <si>
    <t>VL(2-0-0)</t>
  </si>
  <si>
    <t>4/28,29/2016</t>
  </si>
  <si>
    <t>UT(1-4-14)</t>
  </si>
  <si>
    <t>UT(2-1-44)</t>
  </si>
  <si>
    <t>UT(2-4-28)</t>
  </si>
  <si>
    <t>5/2-4/2016</t>
  </si>
  <si>
    <t>5/10,12,13/2016</t>
  </si>
  <si>
    <t>UT(1-0-43)</t>
  </si>
  <si>
    <t>6/6-8/2016</t>
  </si>
  <si>
    <t>UT(0-5-21)</t>
  </si>
  <si>
    <t>7/4,5/2016</t>
  </si>
  <si>
    <t>7/13-15/2016</t>
  </si>
  <si>
    <t>8/23,24/2016</t>
  </si>
  <si>
    <t>11/21,22/2016</t>
  </si>
  <si>
    <t>2018</t>
  </si>
  <si>
    <t>2019</t>
  </si>
  <si>
    <t>2020</t>
  </si>
  <si>
    <t>2021</t>
  </si>
  <si>
    <t>SP(2-0-0)</t>
  </si>
  <si>
    <t>DOMESTIC 4/27,28/2017</t>
  </si>
  <si>
    <t>2/23,24/2017</t>
  </si>
  <si>
    <t>VL(1-0-0)</t>
  </si>
  <si>
    <t>2/22,26/2018</t>
  </si>
  <si>
    <t>5/15-17/2018</t>
  </si>
  <si>
    <t>5/18-21/2018</t>
  </si>
  <si>
    <t>FILIAL 12/26-28/2018</t>
  </si>
  <si>
    <t>DOMESTIC 1/28-30/2019</t>
  </si>
  <si>
    <t>2/21,22/2019</t>
  </si>
  <si>
    <t>3/28,29/2019</t>
  </si>
  <si>
    <t>6/13,14,17/2019</t>
  </si>
  <si>
    <t>12/13,20/2019</t>
  </si>
  <si>
    <t>CL(5-0-0)</t>
  </si>
  <si>
    <t>7/24-26/2019</t>
  </si>
  <si>
    <t>CALAMITY 1/15,27,28 2/5,14/2020</t>
  </si>
  <si>
    <t>2/27,28/2019</t>
  </si>
  <si>
    <t>9/17,18,21/2020</t>
  </si>
  <si>
    <t>12/21-23,28,29/2020</t>
  </si>
  <si>
    <t>12/21-23,27-29/2021</t>
  </si>
  <si>
    <t>2022</t>
  </si>
  <si>
    <t>3/7-9/2022</t>
  </si>
  <si>
    <t>PERSONAL 4/28,29/2022</t>
  </si>
  <si>
    <t>CIVIL REGISTRY</t>
  </si>
  <si>
    <t>2023</t>
  </si>
  <si>
    <t>10/28, 11/2</t>
  </si>
  <si>
    <t>11/15,16</t>
  </si>
  <si>
    <t>10/18,19</t>
  </si>
  <si>
    <t>2/15,16/2023</t>
  </si>
  <si>
    <t>3/14-18/2023</t>
  </si>
  <si>
    <t>SP(1-0-0)</t>
  </si>
  <si>
    <t>TOTAL LEAVE BALANCE</t>
  </si>
  <si>
    <t>6/5-6/2023</t>
  </si>
  <si>
    <t>7/6-7/2023</t>
  </si>
  <si>
    <t>7/17-18/2023</t>
  </si>
  <si>
    <t>12/12,13,14,27,28</t>
  </si>
  <si>
    <t>UT(0-1-41)</t>
  </si>
  <si>
    <t>A(1-0-0)</t>
  </si>
  <si>
    <t>A(2-0-0)</t>
  </si>
  <si>
    <t>9/19,23/2022</t>
  </si>
  <si>
    <t>UT(0-1-51)</t>
  </si>
  <si>
    <t>UT(0-2-2)</t>
  </si>
  <si>
    <t>UT(0-1-15)</t>
  </si>
  <si>
    <t>UT(0-1-24)</t>
  </si>
  <si>
    <t>UT(0-0-6)</t>
  </si>
  <si>
    <t>8/30,31/2023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</si>
</sst>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2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22"/>
  <sheetViews>
    <sheetView tabSelected="1" zoomScale="98" zoomScaleNormal="98" workbookViewId="0">
      <pane ySplit="3660" topLeftCell="A404" activePane="bottomLeft"/>
      <selection activeCell="I9" sqref="I9"/>
      <selection pane="bottomLeft" activeCell="I416" sqref="I4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50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51</v>
      </c>
      <c r="C4" s="53"/>
      <c r="D4" s="22" t="s">
        <v>12</v>
      </c>
      <c r="F4" s="58" t="s">
        <v>223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102.87299999999999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258.56</v>
      </c>
      <c r="J9" s="11"/>
      <c r="K9" s="20"/>
    </row>
    <row r="10" spans="1:11" x14ac:dyDescent="0.25">
      <c r="A10" s="46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35977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36008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36039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36069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36100</v>
      </c>
      <c r="B15" s="15"/>
      <c r="C15" s="13">
        <v>1.25</v>
      </c>
      <c r="D15" s="42"/>
      <c r="E15" s="9"/>
      <c r="F15" s="15"/>
      <c r="G15" s="41">
        <f>IF(ISBLANK(Table1[[#This Row],[EARNED]]),"",Table1[[#This Row],[EARNED]])</f>
        <v>1.25</v>
      </c>
      <c r="H15" s="42"/>
      <c r="I15" s="9"/>
      <c r="J15" s="12"/>
      <c r="K15" s="15"/>
    </row>
    <row r="16" spans="1:11" x14ac:dyDescent="0.25">
      <c r="A16" s="40">
        <v>36130</v>
      </c>
      <c r="B16" s="20" t="s">
        <v>44</v>
      </c>
      <c r="C16" s="13">
        <v>1.25</v>
      </c>
      <c r="D16" s="39">
        <v>5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6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36161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36192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36220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36251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36281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36312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36342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36373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36404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36434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36465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36495</v>
      </c>
      <c r="B29" s="20" t="s">
        <v>44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6" t="s">
        <v>45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36526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36557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36586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36617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36647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36708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36739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36770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36800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36831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36861</v>
      </c>
      <c r="B42" s="20" t="s">
        <v>44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6" t="s">
        <v>46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36892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36923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36951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36982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37012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37043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37073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37104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37135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37165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37196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37226</v>
      </c>
      <c r="B55" s="20" t="s">
        <v>44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6" t="s">
        <v>47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37257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37288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37316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37347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37377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37408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37438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37469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37500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37530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37561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37591</v>
      </c>
      <c r="B68" s="20" t="s">
        <v>44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6" t="s">
        <v>48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37622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37653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37681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37712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37742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37773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37803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37834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37865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37895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37926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37956</v>
      </c>
      <c r="B81" s="20" t="s">
        <v>44</v>
      </c>
      <c r="C81" s="13">
        <v>1.25</v>
      </c>
      <c r="D81" s="39">
        <v>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6" t="s">
        <v>49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37987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38018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38047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38078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38108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38139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38169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38200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38231</v>
      </c>
      <c r="B91" s="20" t="s">
        <v>55</v>
      </c>
      <c r="C91" s="13">
        <v>1.25</v>
      </c>
      <c r="D91" s="39">
        <v>0.14600000000000002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38261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38292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38322</v>
      </c>
      <c r="B94" s="20" t="s">
        <v>44</v>
      </c>
      <c r="C94" s="13">
        <v>1.25</v>
      </c>
      <c r="D94" s="39">
        <v>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6" t="s">
        <v>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38353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38384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38412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38443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38473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38504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38534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38565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38596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38626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38657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38687</v>
      </c>
      <c r="B107" s="20" t="s">
        <v>44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6" t="s">
        <v>53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38718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38749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38777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38808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38838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38869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38899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38930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38961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38991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39022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39052</v>
      </c>
      <c r="B120" s="20" t="s">
        <v>44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6" t="s">
        <v>54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39083</v>
      </c>
      <c r="B122" s="20" t="s">
        <v>58</v>
      </c>
      <c r="C122" s="13">
        <v>1.25</v>
      </c>
      <c r="D122" s="39">
        <v>0.125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39114</v>
      </c>
      <c r="B123" s="20" t="s">
        <v>59</v>
      </c>
      <c r="C123" s="13">
        <v>1.25</v>
      </c>
      <c r="D123" s="39">
        <v>9.4E-2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39142</v>
      </c>
      <c r="B124" s="20" t="s">
        <v>60</v>
      </c>
      <c r="C124" s="13">
        <v>1.25</v>
      </c>
      <c r="D124" s="39">
        <v>2.5000000000000008E-2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39173</v>
      </c>
      <c r="B125" s="20" t="s">
        <v>59</v>
      </c>
      <c r="C125" s="13">
        <v>1.25</v>
      </c>
      <c r="D125" s="39">
        <v>9.4E-2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39203</v>
      </c>
      <c r="B126" s="20" t="s">
        <v>61</v>
      </c>
      <c r="C126" s="13">
        <v>1.25</v>
      </c>
      <c r="D126" s="39">
        <v>3.1000000000000014E-2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39234</v>
      </c>
      <c r="B127" s="20" t="s">
        <v>62</v>
      </c>
      <c r="C127" s="13">
        <v>1.25</v>
      </c>
      <c r="D127" s="39">
        <v>3.3000000000000015E-2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39264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39295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39326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39356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39387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39417</v>
      </c>
      <c r="B133" s="20" t="s">
        <v>44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6" t="s">
        <v>56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39448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39479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39508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39539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39569</v>
      </c>
      <c r="B139" s="15"/>
      <c r="C139" s="13">
        <v>1.25</v>
      </c>
      <c r="D139" s="42"/>
      <c r="E139" s="9"/>
      <c r="F139" s="15"/>
      <c r="G139" s="41">
        <f>IF(ISBLANK(Table1[[#This Row],[EARNED]]),"",Table1[[#This Row],[EARNED]])</f>
        <v>1.25</v>
      </c>
      <c r="H139" s="42"/>
      <c r="I139" s="9"/>
      <c r="J139" s="12"/>
      <c r="K139" s="15"/>
    </row>
    <row r="140" spans="1:11" x14ac:dyDescent="0.25">
      <c r="A140" s="40">
        <v>39600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39630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39661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39692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39722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39753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39783</v>
      </c>
      <c r="B146" s="20" t="s">
        <v>44</v>
      </c>
      <c r="C146" s="13">
        <v>1.25</v>
      </c>
      <c r="D146" s="39">
        <v>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6" t="s">
        <v>57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39814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39845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39873</v>
      </c>
      <c r="B150" s="20" t="s">
        <v>63</v>
      </c>
      <c r="C150" s="13">
        <v>1.25</v>
      </c>
      <c r="D150" s="39">
        <v>0.40200000000000002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39904</v>
      </c>
      <c r="B151" s="20" t="s">
        <v>64</v>
      </c>
      <c r="C151" s="13">
        <v>1.25</v>
      </c>
      <c r="D151" s="39">
        <v>6.200000000000002E-2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39934</v>
      </c>
      <c r="B152" s="20" t="s">
        <v>65</v>
      </c>
      <c r="C152" s="13">
        <v>1.25</v>
      </c>
      <c r="D152" s="39">
        <v>2.1000000000000005E-2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39965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39995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40026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40057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40087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40118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40148</v>
      </c>
      <c r="B159" s="20" t="s">
        <v>44</v>
      </c>
      <c r="C159" s="13">
        <v>1.25</v>
      </c>
      <c r="D159" s="39">
        <v>5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6" t="s">
        <v>66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40179</v>
      </c>
      <c r="B161" s="20" t="s">
        <v>70</v>
      </c>
      <c r="C161" s="13">
        <v>1.25</v>
      </c>
      <c r="D161" s="39">
        <v>0.38100000000000001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40210</v>
      </c>
      <c r="B162" s="20" t="s">
        <v>71</v>
      </c>
      <c r="C162" s="13">
        <v>1.25</v>
      </c>
      <c r="D162" s="39">
        <v>1.958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40238</v>
      </c>
      <c r="B163" s="20" t="s">
        <v>72</v>
      </c>
      <c r="C163" s="13">
        <v>1.25</v>
      </c>
      <c r="D163" s="39">
        <v>1.458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40269</v>
      </c>
      <c r="B164" s="20" t="s">
        <v>73</v>
      </c>
      <c r="C164" s="13">
        <v>1.25</v>
      </c>
      <c r="D164" s="39">
        <v>0.39200000000000002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40299</v>
      </c>
      <c r="B165" s="20" t="s">
        <v>74</v>
      </c>
      <c r="C165" s="13">
        <v>1.25</v>
      </c>
      <c r="D165" s="39">
        <v>0.33300000000000002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40330</v>
      </c>
      <c r="B166" s="20" t="s">
        <v>76</v>
      </c>
      <c r="C166" s="13">
        <v>1.25</v>
      </c>
      <c r="D166" s="39">
        <v>0.24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40360</v>
      </c>
      <c r="B167" s="20" t="s">
        <v>77</v>
      </c>
      <c r="C167" s="13">
        <v>1.25</v>
      </c>
      <c r="D167" s="39">
        <v>0.89600000000000002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40391</v>
      </c>
      <c r="B168" s="20" t="s">
        <v>78</v>
      </c>
      <c r="C168" s="13">
        <v>1.25</v>
      </c>
      <c r="D168" s="39">
        <v>0.875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40422</v>
      </c>
      <c r="B169" s="20" t="s">
        <v>79</v>
      </c>
      <c r="C169" s="13">
        <v>1.25</v>
      </c>
      <c r="D169" s="39">
        <v>0.5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40452</v>
      </c>
      <c r="B170" s="20" t="s">
        <v>80</v>
      </c>
      <c r="C170" s="13">
        <v>1.25</v>
      </c>
      <c r="D170" s="39">
        <v>2.3540000000000001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40483</v>
      </c>
      <c r="B171" s="20" t="s">
        <v>81</v>
      </c>
      <c r="C171" s="13">
        <v>1.25</v>
      </c>
      <c r="D171" s="39">
        <v>0.52100000000000002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40513</v>
      </c>
      <c r="B172" s="20" t="s">
        <v>82</v>
      </c>
      <c r="C172" s="13">
        <v>1.25</v>
      </c>
      <c r="D172" s="39">
        <v>1.1040000000000001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6" t="s">
        <v>67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40544</v>
      </c>
      <c r="B174" s="20" t="s">
        <v>83</v>
      </c>
      <c r="C174" s="13">
        <v>1.25</v>
      </c>
      <c r="D174" s="39">
        <v>0.312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40575</v>
      </c>
      <c r="B175" s="20" t="s">
        <v>84</v>
      </c>
      <c r="C175" s="13">
        <v>1.25</v>
      </c>
      <c r="D175" s="39">
        <v>1.427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40603</v>
      </c>
      <c r="B176" s="20" t="s">
        <v>85</v>
      </c>
      <c r="C176" s="13">
        <v>1.25</v>
      </c>
      <c r="D176" s="39">
        <v>4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86</v>
      </c>
    </row>
    <row r="177" spans="1:11" x14ac:dyDescent="0.25">
      <c r="A177" s="40"/>
      <c r="B177" s="20" t="s">
        <v>87</v>
      </c>
      <c r="C177" s="13"/>
      <c r="D177" s="39">
        <v>0.16700000000000001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40634</v>
      </c>
      <c r="B178" s="20" t="s">
        <v>88</v>
      </c>
      <c r="C178" s="13">
        <v>1.25</v>
      </c>
      <c r="D178" s="39">
        <v>0.27100000000000002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40664</v>
      </c>
      <c r="B179" s="20" t="s">
        <v>61</v>
      </c>
      <c r="C179" s="13">
        <v>1.25</v>
      </c>
      <c r="D179" s="39">
        <v>3.1000000000000014E-2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40695</v>
      </c>
      <c r="B180" s="20" t="s">
        <v>89</v>
      </c>
      <c r="C180" s="13">
        <v>1.25</v>
      </c>
      <c r="D180" s="39">
        <v>1.4790000000000001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40725</v>
      </c>
      <c r="B181" s="20" t="s">
        <v>90</v>
      </c>
      <c r="C181" s="13">
        <v>1.25</v>
      </c>
      <c r="D181" s="39">
        <v>0.46899999999999997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40756</v>
      </c>
      <c r="B182" s="20" t="s">
        <v>91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7">
        <v>40772</v>
      </c>
    </row>
    <row r="183" spans="1:11" x14ac:dyDescent="0.25">
      <c r="A183" s="40"/>
      <c r="B183" s="20" t="s">
        <v>92</v>
      </c>
      <c r="C183" s="13"/>
      <c r="D183" s="39">
        <v>0.625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7"/>
    </row>
    <row r="184" spans="1:11" x14ac:dyDescent="0.25">
      <c r="A184" s="40">
        <v>40787</v>
      </c>
      <c r="B184" s="20" t="s">
        <v>93</v>
      </c>
      <c r="C184" s="13">
        <v>1.25</v>
      </c>
      <c r="D184" s="39">
        <v>4.0309999999999997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40817</v>
      </c>
      <c r="B185" s="20" t="s">
        <v>94</v>
      </c>
      <c r="C185" s="13">
        <v>1.25</v>
      </c>
      <c r="D185" s="39">
        <v>3.74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40848</v>
      </c>
      <c r="B186" s="20" t="s">
        <v>58</v>
      </c>
      <c r="C186" s="13">
        <v>1.25</v>
      </c>
      <c r="D186" s="39">
        <v>0.125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40878</v>
      </c>
      <c r="B187" s="20" t="s">
        <v>95</v>
      </c>
      <c r="C187" s="13">
        <v>1.25</v>
      </c>
      <c r="D187" s="39">
        <v>4.2210000000000001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/>
      <c r="B188" s="20" t="s">
        <v>96</v>
      </c>
      <c r="C188" s="13"/>
      <c r="D188" s="39">
        <v>3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6" t="s">
        <v>68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40909</v>
      </c>
      <c r="B190" s="20" t="s">
        <v>97</v>
      </c>
      <c r="C190" s="13">
        <v>1.25</v>
      </c>
      <c r="D190" s="39">
        <v>2.2000000000000002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40940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40969</v>
      </c>
      <c r="B192" s="20" t="s">
        <v>98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99</v>
      </c>
    </row>
    <row r="193" spans="1:11" x14ac:dyDescent="0.25">
      <c r="A193" s="40"/>
      <c r="B193" s="20" t="s">
        <v>44</v>
      </c>
      <c r="C193" s="13"/>
      <c r="D193" s="39">
        <v>5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100</v>
      </c>
    </row>
    <row r="194" spans="1:11" x14ac:dyDescent="0.25">
      <c r="A194" s="40">
        <v>41000</v>
      </c>
      <c r="B194" s="20" t="s">
        <v>101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4</v>
      </c>
      <c r="I194" s="9"/>
      <c r="J194" s="11"/>
      <c r="K194" s="20" t="s">
        <v>102</v>
      </c>
    </row>
    <row r="195" spans="1:11" x14ac:dyDescent="0.25">
      <c r="A195" s="40">
        <v>41030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41061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41091</v>
      </c>
      <c r="B197" s="20" t="s">
        <v>91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47">
        <v>41113</v>
      </c>
    </row>
    <row r="198" spans="1:11" x14ac:dyDescent="0.25">
      <c r="A198" s="40"/>
      <c r="B198" s="20" t="s">
        <v>91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7">
        <v>41120</v>
      </c>
    </row>
    <row r="199" spans="1:11" x14ac:dyDescent="0.25">
      <c r="A199" s="40">
        <v>41122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41153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41183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41214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41244</v>
      </c>
      <c r="B203" s="20" t="s">
        <v>103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7">
        <v>41257</v>
      </c>
    </row>
    <row r="204" spans="1:11" x14ac:dyDescent="0.25">
      <c r="A204" s="40"/>
      <c r="B204" s="20" t="s">
        <v>96</v>
      </c>
      <c r="C204" s="13"/>
      <c r="D204" s="39">
        <v>3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104</v>
      </c>
    </row>
    <row r="205" spans="1:11" x14ac:dyDescent="0.25">
      <c r="A205" s="46" t="s">
        <v>69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41275</v>
      </c>
      <c r="B206" s="20" t="s">
        <v>44</v>
      </c>
      <c r="C206" s="13">
        <v>1.25</v>
      </c>
      <c r="D206" s="39">
        <v>5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107</v>
      </c>
    </row>
    <row r="207" spans="1:11" x14ac:dyDescent="0.25">
      <c r="A207" s="40"/>
      <c r="B207" s="20" t="s">
        <v>105</v>
      </c>
      <c r="C207" s="13"/>
      <c r="D207" s="39">
        <v>5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108</v>
      </c>
    </row>
    <row r="208" spans="1:11" x14ac:dyDescent="0.25">
      <c r="A208" s="40"/>
      <c r="B208" s="20" t="s">
        <v>106</v>
      </c>
      <c r="C208" s="13"/>
      <c r="D208" s="39">
        <v>1.3620000000000001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41306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41334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41365</v>
      </c>
      <c r="B211" s="20" t="s">
        <v>109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 t="s">
        <v>111</v>
      </c>
    </row>
    <row r="212" spans="1:11" x14ac:dyDescent="0.25">
      <c r="A212" s="40"/>
      <c r="B212" s="20" t="s">
        <v>110</v>
      </c>
      <c r="C212" s="13"/>
      <c r="D212" s="39">
        <v>1.621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41395</v>
      </c>
      <c r="B213" s="20" t="s">
        <v>112</v>
      </c>
      <c r="C213" s="13">
        <v>1.25</v>
      </c>
      <c r="D213" s="39">
        <v>1.673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41426</v>
      </c>
      <c r="B214" s="20" t="s">
        <v>75</v>
      </c>
      <c r="C214" s="13">
        <v>1.25</v>
      </c>
      <c r="D214" s="39">
        <v>1.333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41456</v>
      </c>
      <c r="B215" s="20" t="s">
        <v>96</v>
      </c>
      <c r="C215" s="13">
        <v>1.25</v>
      </c>
      <c r="D215" s="39">
        <v>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/>
      <c r="B216" s="20" t="s">
        <v>113</v>
      </c>
      <c r="C216" s="13"/>
      <c r="D216" s="39">
        <v>4.2350000000000003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41487</v>
      </c>
      <c r="B217" s="20" t="s">
        <v>114</v>
      </c>
      <c r="C217" s="13">
        <v>1.25</v>
      </c>
      <c r="D217" s="39">
        <v>7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11" t="s">
        <v>115</v>
      </c>
    </row>
    <row r="218" spans="1:11" x14ac:dyDescent="0.25">
      <c r="A218" s="40"/>
      <c r="B218" s="20" t="s">
        <v>116</v>
      </c>
      <c r="C218" s="13"/>
      <c r="D218" s="39">
        <v>0.64200000000000002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41518</v>
      </c>
      <c r="B219" s="20" t="s">
        <v>91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1</v>
      </c>
      <c r="I219" s="9"/>
      <c r="J219" s="11"/>
      <c r="K219" s="47">
        <v>41526</v>
      </c>
    </row>
    <row r="220" spans="1:11" x14ac:dyDescent="0.25">
      <c r="A220" s="40"/>
      <c r="B220" s="20" t="s">
        <v>91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7">
        <v>41535</v>
      </c>
    </row>
    <row r="221" spans="1:11" x14ac:dyDescent="0.25">
      <c r="A221" s="40"/>
      <c r="B221" s="20" t="s">
        <v>117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3</v>
      </c>
      <c r="I221" s="9"/>
      <c r="J221" s="11"/>
      <c r="K221" s="20" t="s">
        <v>119</v>
      </c>
    </row>
    <row r="222" spans="1:11" x14ac:dyDescent="0.25">
      <c r="A222" s="40"/>
      <c r="B222" s="20" t="s">
        <v>118</v>
      </c>
      <c r="C222" s="13"/>
      <c r="D222" s="39">
        <v>1.869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41548</v>
      </c>
      <c r="B223" s="20" t="s">
        <v>120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5</v>
      </c>
      <c r="I223" s="9"/>
      <c r="J223" s="11"/>
      <c r="K223" s="20" t="s">
        <v>121</v>
      </c>
    </row>
    <row r="224" spans="1:11" x14ac:dyDescent="0.25">
      <c r="A224" s="40"/>
      <c r="B224" s="20" t="s">
        <v>122</v>
      </c>
      <c r="C224" s="13"/>
      <c r="D224" s="39">
        <v>3.415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41579</v>
      </c>
      <c r="B225" s="20" t="s">
        <v>123</v>
      </c>
      <c r="C225" s="13">
        <v>1.25</v>
      </c>
      <c r="D225" s="39">
        <v>2.202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41609</v>
      </c>
      <c r="B226" s="20" t="s">
        <v>124</v>
      </c>
      <c r="C226" s="13">
        <v>1.25</v>
      </c>
      <c r="D226" s="39">
        <v>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126</v>
      </c>
    </row>
    <row r="227" spans="1:11" x14ac:dyDescent="0.25">
      <c r="A227" s="40"/>
      <c r="B227" s="20" t="s">
        <v>98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 t="s">
        <v>127</v>
      </c>
    </row>
    <row r="228" spans="1:11" x14ac:dyDescent="0.25">
      <c r="A228" s="40"/>
      <c r="B228" s="20" t="s">
        <v>125</v>
      </c>
      <c r="C228" s="13"/>
      <c r="D228" s="39">
        <v>1.6480000000000001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6" t="s">
        <v>131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41640</v>
      </c>
      <c r="B230" s="20" t="s">
        <v>132</v>
      </c>
      <c r="C230" s="13">
        <v>1.25</v>
      </c>
      <c r="D230" s="39">
        <v>1.498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41671</v>
      </c>
      <c r="B231" s="20" t="s">
        <v>117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3</v>
      </c>
      <c r="I231" s="9"/>
      <c r="J231" s="11"/>
      <c r="K231" s="20" t="s">
        <v>133</v>
      </c>
    </row>
    <row r="232" spans="1:11" x14ac:dyDescent="0.25">
      <c r="A232" s="40"/>
      <c r="B232" s="20" t="s">
        <v>96</v>
      </c>
      <c r="C232" s="13"/>
      <c r="D232" s="39">
        <v>3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47" t="s">
        <v>135</v>
      </c>
    </row>
    <row r="233" spans="1:11" x14ac:dyDescent="0.25">
      <c r="A233" s="40"/>
      <c r="B233" s="20" t="s">
        <v>134</v>
      </c>
      <c r="C233" s="13"/>
      <c r="D233" s="39">
        <v>1.5669999999999999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41699</v>
      </c>
      <c r="B234" s="20" t="s">
        <v>98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137</v>
      </c>
    </row>
    <row r="235" spans="1:11" x14ac:dyDescent="0.25">
      <c r="A235" s="40"/>
      <c r="B235" s="20" t="s">
        <v>91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7">
        <v>41715</v>
      </c>
    </row>
    <row r="236" spans="1:11" x14ac:dyDescent="0.25">
      <c r="A236" s="40"/>
      <c r="B236" s="20" t="s">
        <v>136</v>
      </c>
      <c r="C236" s="13"/>
      <c r="D236" s="39">
        <v>0.86199999999999999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41730</v>
      </c>
      <c r="B237" s="20" t="s">
        <v>91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47">
        <v>41743</v>
      </c>
    </row>
    <row r="238" spans="1:11" x14ac:dyDescent="0.25">
      <c r="A238" s="40"/>
      <c r="B238" s="20" t="s">
        <v>96</v>
      </c>
      <c r="C238" s="13"/>
      <c r="D238" s="39">
        <v>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139</v>
      </c>
    </row>
    <row r="239" spans="1:11" x14ac:dyDescent="0.25">
      <c r="A239" s="40"/>
      <c r="B239" s="20" t="s">
        <v>138</v>
      </c>
      <c r="C239" s="13"/>
      <c r="D239" s="39">
        <v>0.47699999999999998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41760</v>
      </c>
      <c r="B240" s="20" t="s">
        <v>140</v>
      </c>
      <c r="C240" s="13">
        <v>1.25</v>
      </c>
      <c r="D240" s="39">
        <v>3.496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41791</v>
      </c>
      <c r="B241" s="20" t="s">
        <v>109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2</v>
      </c>
      <c r="I241" s="9"/>
      <c r="J241" s="11"/>
      <c r="K241" s="20" t="s">
        <v>141</v>
      </c>
    </row>
    <row r="242" spans="1:11" x14ac:dyDescent="0.25">
      <c r="A242" s="40"/>
      <c r="B242" s="20" t="s">
        <v>142</v>
      </c>
      <c r="C242" s="13"/>
      <c r="D242" s="39">
        <v>1.1100000000000001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41821</v>
      </c>
      <c r="B243" s="20" t="s">
        <v>109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2</v>
      </c>
      <c r="I243" s="9"/>
      <c r="J243" s="11"/>
      <c r="K243" s="20" t="s">
        <v>143</v>
      </c>
    </row>
    <row r="244" spans="1:11" x14ac:dyDescent="0.25">
      <c r="A244" s="40"/>
      <c r="B244" s="20" t="s">
        <v>144</v>
      </c>
      <c r="C244" s="13"/>
      <c r="D244" s="39">
        <v>0.75600000000000001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41852</v>
      </c>
      <c r="B245" s="20" t="s">
        <v>96</v>
      </c>
      <c r="C245" s="13">
        <v>1.25</v>
      </c>
      <c r="D245" s="39">
        <v>3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 t="s">
        <v>145</v>
      </c>
    </row>
    <row r="246" spans="1:11" x14ac:dyDescent="0.25">
      <c r="A246" s="40"/>
      <c r="B246" s="20" t="s">
        <v>146</v>
      </c>
      <c r="C246" s="13"/>
      <c r="D246" s="39">
        <v>2.1190000000000002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41883</v>
      </c>
      <c r="B247" s="20" t="s">
        <v>147</v>
      </c>
      <c r="C247" s="13">
        <v>1.25</v>
      </c>
      <c r="D247" s="39">
        <v>2.0230000000000001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41913</v>
      </c>
      <c r="B248" s="20" t="s">
        <v>148</v>
      </c>
      <c r="C248" s="13">
        <v>1.25</v>
      </c>
      <c r="D248" s="39">
        <v>2.992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41944</v>
      </c>
      <c r="B249" s="20" t="s">
        <v>149</v>
      </c>
      <c r="C249" s="13">
        <v>1.25</v>
      </c>
      <c r="D249" s="39">
        <v>3.1120000000000001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41974</v>
      </c>
      <c r="B250" s="20" t="s">
        <v>109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2</v>
      </c>
      <c r="I250" s="9"/>
      <c r="J250" s="11"/>
      <c r="K250" s="20" t="s">
        <v>150</v>
      </c>
    </row>
    <row r="251" spans="1:11" x14ac:dyDescent="0.25">
      <c r="A251" s="40"/>
      <c r="B251" s="20" t="s">
        <v>151</v>
      </c>
      <c r="C251" s="13"/>
      <c r="D251" s="39">
        <v>2.2189999999999999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6" t="s">
        <v>128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42005</v>
      </c>
      <c r="B253" s="20" t="s">
        <v>152</v>
      </c>
      <c r="C253" s="13">
        <v>1.25</v>
      </c>
      <c r="D253" s="39">
        <v>1.4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42036</v>
      </c>
      <c r="B254" s="20" t="s">
        <v>109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2</v>
      </c>
      <c r="I254" s="9"/>
      <c r="J254" s="11"/>
      <c r="K254" s="20" t="s">
        <v>154</v>
      </c>
    </row>
    <row r="255" spans="1:11" x14ac:dyDescent="0.25">
      <c r="A255" s="40"/>
      <c r="B255" s="20" t="s">
        <v>109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2</v>
      </c>
      <c r="I255" s="9"/>
      <c r="J255" s="11"/>
      <c r="K255" s="20" t="s">
        <v>155</v>
      </c>
    </row>
    <row r="256" spans="1:11" x14ac:dyDescent="0.25">
      <c r="A256" s="40"/>
      <c r="B256" s="20" t="s">
        <v>153</v>
      </c>
      <c r="C256" s="13"/>
      <c r="D256" s="39">
        <v>1.4830000000000001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42064</v>
      </c>
      <c r="B257" s="20" t="s">
        <v>156</v>
      </c>
      <c r="C257" s="13">
        <v>1.25</v>
      </c>
      <c r="D257" s="39">
        <v>1.2370000000000001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/>
      <c r="B258" s="20" t="s">
        <v>109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168</v>
      </c>
    </row>
    <row r="259" spans="1:11" x14ac:dyDescent="0.25">
      <c r="A259" s="40">
        <v>42095</v>
      </c>
      <c r="B259" s="20" t="s">
        <v>157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7</v>
      </c>
      <c r="I259" s="9"/>
      <c r="J259" s="11"/>
      <c r="K259" s="20" t="s">
        <v>158</v>
      </c>
    </row>
    <row r="260" spans="1:11" x14ac:dyDescent="0.25">
      <c r="A260" s="40"/>
      <c r="B260" s="20" t="s">
        <v>159</v>
      </c>
      <c r="C260" s="13"/>
      <c r="D260" s="39">
        <v>1.5649999999999999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42125</v>
      </c>
      <c r="B261" s="20" t="s">
        <v>98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161</v>
      </c>
    </row>
    <row r="262" spans="1:11" x14ac:dyDescent="0.25">
      <c r="A262" s="40"/>
      <c r="B262" s="20" t="s">
        <v>160</v>
      </c>
      <c r="C262" s="13"/>
      <c r="D262" s="39">
        <v>19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162</v>
      </c>
    </row>
    <row r="263" spans="1:11" x14ac:dyDescent="0.25">
      <c r="A263" s="40"/>
      <c r="B263" s="20" t="s">
        <v>163</v>
      </c>
      <c r="C263" s="13"/>
      <c r="D263" s="39">
        <v>2.8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42156</v>
      </c>
      <c r="B264" s="20" t="s">
        <v>164</v>
      </c>
      <c r="C264" s="13">
        <v>1.25</v>
      </c>
      <c r="D264" s="39">
        <v>1.454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42186</v>
      </c>
      <c r="B265" s="20" t="s">
        <v>109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2</v>
      </c>
      <c r="I265" s="9"/>
      <c r="J265" s="11"/>
      <c r="K265" s="20" t="s">
        <v>165</v>
      </c>
    </row>
    <row r="266" spans="1:11" x14ac:dyDescent="0.25">
      <c r="A266" s="40"/>
      <c r="B266" s="20" t="s">
        <v>166</v>
      </c>
      <c r="C266" s="13"/>
      <c r="D266" s="39">
        <v>2.0939999999999999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42217</v>
      </c>
      <c r="B267" s="20" t="s">
        <v>167</v>
      </c>
      <c r="C267" s="13">
        <v>1.25</v>
      </c>
      <c r="D267" s="39">
        <v>1.425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/>
      <c r="B268" s="20" t="s">
        <v>109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2</v>
      </c>
      <c r="I268" s="9"/>
      <c r="J268" s="11"/>
      <c r="K268" s="20" t="s">
        <v>169</v>
      </c>
    </row>
    <row r="269" spans="1:11" x14ac:dyDescent="0.25">
      <c r="A269" s="40">
        <v>42248</v>
      </c>
      <c r="B269" s="20" t="s">
        <v>170</v>
      </c>
      <c r="C269" s="13">
        <v>1.25</v>
      </c>
      <c r="D269" s="39">
        <v>1.3460000000000001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42278</v>
      </c>
      <c r="B270" s="20" t="s">
        <v>91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47">
        <v>42282</v>
      </c>
    </row>
    <row r="271" spans="1:11" x14ac:dyDescent="0.25">
      <c r="A271" s="40"/>
      <c r="B271" s="20" t="s">
        <v>91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47">
        <v>42294</v>
      </c>
    </row>
    <row r="272" spans="1:11" x14ac:dyDescent="0.25">
      <c r="A272" s="40"/>
      <c r="B272" s="20" t="s">
        <v>171</v>
      </c>
      <c r="C272" s="13"/>
      <c r="D272" s="39">
        <v>3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173</v>
      </c>
    </row>
    <row r="273" spans="1:11" x14ac:dyDescent="0.25">
      <c r="A273" s="40"/>
      <c r="B273" s="20" t="s">
        <v>109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174</v>
      </c>
    </row>
    <row r="274" spans="1:11" x14ac:dyDescent="0.25">
      <c r="A274" s="40"/>
      <c r="B274" s="20" t="s">
        <v>172</v>
      </c>
      <c r="C274" s="13"/>
      <c r="D274" s="39">
        <v>1.9729999999999999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42309</v>
      </c>
      <c r="B275" s="20" t="s">
        <v>142</v>
      </c>
      <c r="C275" s="13">
        <v>1.25</v>
      </c>
      <c r="D275" s="39">
        <v>1.1100000000000001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42339</v>
      </c>
      <c r="B276" s="20" t="s">
        <v>175</v>
      </c>
      <c r="C276" s="13">
        <v>1.25</v>
      </c>
      <c r="D276" s="39">
        <v>3.59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6" t="s">
        <v>129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42370</v>
      </c>
      <c r="B278" s="20" t="s">
        <v>117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3</v>
      </c>
      <c r="I278" s="9"/>
      <c r="J278" s="11"/>
      <c r="K278" s="20" t="s">
        <v>176</v>
      </c>
    </row>
    <row r="279" spans="1:11" x14ac:dyDescent="0.25">
      <c r="A279" s="40"/>
      <c r="B279" s="20" t="s">
        <v>177</v>
      </c>
      <c r="C279" s="13"/>
      <c r="D279" s="39">
        <v>2.8689999999999998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/>
      <c r="B280" s="20" t="s">
        <v>91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47">
        <v>42419</v>
      </c>
    </row>
    <row r="281" spans="1:11" x14ac:dyDescent="0.25">
      <c r="A281" s="40">
        <v>42401</v>
      </c>
      <c r="B281" s="20" t="s">
        <v>178</v>
      </c>
      <c r="C281" s="13">
        <v>1.25</v>
      </c>
      <c r="D281" s="39">
        <v>4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180</v>
      </c>
    </row>
    <row r="282" spans="1:11" x14ac:dyDescent="0.25">
      <c r="A282" s="40"/>
      <c r="B282" s="20" t="s">
        <v>109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2</v>
      </c>
      <c r="I282" s="9"/>
      <c r="J282" s="11"/>
      <c r="K282" s="20" t="s">
        <v>181</v>
      </c>
    </row>
    <row r="283" spans="1:11" x14ac:dyDescent="0.25">
      <c r="A283" s="40"/>
      <c r="B283" s="20" t="s">
        <v>179</v>
      </c>
      <c r="C283" s="13"/>
      <c r="D283" s="39">
        <v>1.7789999999999999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42430</v>
      </c>
      <c r="B284" s="20" t="s">
        <v>182</v>
      </c>
      <c r="C284" s="13">
        <v>1.25</v>
      </c>
      <c r="D284" s="39">
        <v>2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183</v>
      </c>
    </row>
    <row r="285" spans="1:11" x14ac:dyDescent="0.25">
      <c r="A285" s="40"/>
      <c r="B285" s="20" t="s">
        <v>184</v>
      </c>
      <c r="C285" s="13"/>
      <c r="D285" s="39">
        <v>1.5289999999999999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/>
      <c r="B286" s="20" t="s">
        <v>91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7">
        <v>42447</v>
      </c>
    </row>
    <row r="287" spans="1:11" x14ac:dyDescent="0.25">
      <c r="A287" s="40">
        <v>42461</v>
      </c>
      <c r="B287" s="20" t="s">
        <v>185</v>
      </c>
      <c r="C287" s="13">
        <v>1.25</v>
      </c>
      <c r="D287" s="39">
        <v>2.2170000000000001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42491</v>
      </c>
      <c r="B288" s="20" t="s">
        <v>117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3</v>
      </c>
      <c r="I288" s="9"/>
      <c r="J288" s="11"/>
      <c r="K288" s="20" t="s">
        <v>187</v>
      </c>
    </row>
    <row r="289" spans="1:11" x14ac:dyDescent="0.25">
      <c r="A289" s="40"/>
      <c r="B289" s="20" t="s">
        <v>171</v>
      </c>
      <c r="C289" s="13"/>
      <c r="D289" s="39">
        <v>3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 t="s">
        <v>188</v>
      </c>
    </row>
    <row r="290" spans="1:11" x14ac:dyDescent="0.25">
      <c r="A290" s="40"/>
      <c r="B290" s="20" t="s">
        <v>186</v>
      </c>
      <c r="C290" s="13"/>
      <c r="D290" s="39">
        <v>2.5579999999999998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42522</v>
      </c>
      <c r="B291" s="20" t="s">
        <v>189</v>
      </c>
      <c r="C291" s="13">
        <v>1.25</v>
      </c>
      <c r="D291" s="39">
        <v>1.0900000000000001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/>
      <c r="B292" s="20" t="s">
        <v>117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3</v>
      </c>
      <c r="I292" s="9"/>
      <c r="J292" s="11"/>
      <c r="K292" s="20" t="s">
        <v>190</v>
      </c>
    </row>
    <row r="293" spans="1:11" x14ac:dyDescent="0.25">
      <c r="A293" s="40">
        <v>42552</v>
      </c>
      <c r="B293" s="20" t="s">
        <v>182</v>
      </c>
      <c r="C293" s="13">
        <v>1.25</v>
      </c>
      <c r="D293" s="39">
        <v>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192</v>
      </c>
    </row>
    <row r="294" spans="1:11" x14ac:dyDescent="0.25">
      <c r="A294" s="40"/>
      <c r="B294" s="20" t="s">
        <v>117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3</v>
      </c>
      <c r="I294" s="9"/>
      <c r="J294" s="11"/>
      <c r="K294" s="20" t="s">
        <v>193</v>
      </c>
    </row>
    <row r="295" spans="1:11" x14ac:dyDescent="0.25">
      <c r="A295" s="40"/>
      <c r="B295" s="20" t="s">
        <v>91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47">
        <v>42573</v>
      </c>
    </row>
    <row r="296" spans="1:11" x14ac:dyDescent="0.25">
      <c r="A296" s="40"/>
      <c r="B296" s="20" t="s">
        <v>191</v>
      </c>
      <c r="C296" s="13"/>
      <c r="D296" s="39">
        <v>0.66900000000000004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42583</v>
      </c>
      <c r="B297" s="20" t="s">
        <v>91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47">
        <v>42585</v>
      </c>
    </row>
    <row r="298" spans="1:11" x14ac:dyDescent="0.25">
      <c r="A298" s="40"/>
      <c r="B298" s="20" t="s">
        <v>91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47">
        <v>42612</v>
      </c>
    </row>
    <row r="299" spans="1:11" x14ac:dyDescent="0.25">
      <c r="A299" s="40"/>
      <c r="B299" s="20" t="s">
        <v>109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2</v>
      </c>
      <c r="I299" s="9"/>
      <c r="J299" s="11"/>
      <c r="K299" s="20" t="s">
        <v>194</v>
      </c>
    </row>
    <row r="300" spans="1:11" x14ac:dyDescent="0.25">
      <c r="A300" s="40">
        <v>42614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42644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42675</v>
      </c>
      <c r="B302" s="20" t="s">
        <v>91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7">
        <v>42688</v>
      </c>
    </row>
    <row r="303" spans="1:11" x14ac:dyDescent="0.25">
      <c r="A303" s="40"/>
      <c r="B303" s="20" t="s">
        <v>109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2</v>
      </c>
      <c r="I303" s="9"/>
      <c r="J303" s="11"/>
      <c r="K303" s="20" t="s">
        <v>195</v>
      </c>
    </row>
    <row r="304" spans="1:11" x14ac:dyDescent="0.25">
      <c r="A304" s="40"/>
      <c r="B304" s="20" t="s">
        <v>91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47">
        <v>42686</v>
      </c>
    </row>
    <row r="305" spans="1:11" x14ac:dyDescent="0.25">
      <c r="A305" s="40">
        <v>42705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6" t="s">
        <v>130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42736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42767</v>
      </c>
      <c r="B308" s="20" t="s">
        <v>109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2</v>
      </c>
      <c r="I308" s="9"/>
      <c r="J308" s="11"/>
      <c r="K308" s="20" t="s">
        <v>202</v>
      </c>
    </row>
    <row r="309" spans="1:11" x14ac:dyDescent="0.25">
      <c r="A309" s="40">
        <v>42795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42826</v>
      </c>
      <c r="B310" s="20" t="s">
        <v>200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201</v>
      </c>
    </row>
    <row r="311" spans="1:11" x14ac:dyDescent="0.25">
      <c r="A311" s="40">
        <v>42856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42887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42917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42948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42979</v>
      </c>
      <c r="B315" s="20" t="s">
        <v>91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7">
        <v>42993</v>
      </c>
    </row>
    <row r="316" spans="1:11" x14ac:dyDescent="0.25">
      <c r="A316" s="40">
        <v>43009</v>
      </c>
      <c r="B316" s="20" t="s">
        <v>203</v>
      </c>
      <c r="C316" s="13">
        <v>1.25</v>
      </c>
      <c r="D316" s="39">
        <v>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7">
        <v>43041</v>
      </c>
    </row>
    <row r="317" spans="1:11" x14ac:dyDescent="0.25">
      <c r="A317" s="40">
        <v>43040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43070</v>
      </c>
      <c r="B318" s="20" t="s">
        <v>44</v>
      </c>
      <c r="C318" s="13">
        <v>1.25</v>
      </c>
      <c r="D318" s="39">
        <v>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6" t="s">
        <v>196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43101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43132</v>
      </c>
      <c r="B321" s="20" t="s">
        <v>109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2</v>
      </c>
      <c r="I321" s="9"/>
      <c r="J321" s="11"/>
      <c r="K321" s="20" t="s">
        <v>204</v>
      </c>
    </row>
    <row r="322" spans="1:11" x14ac:dyDescent="0.25">
      <c r="A322" s="40">
        <v>43160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43191</v>
      </c>
      <c r="B323" s="20" t="s">
        <v>91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7">
        <v>43209</v>
      </c>
    </row>
    <row r="324" spans="1:11" x14ac:dyDescent="0.25">
      <c r="A324" s="40">
        <v>43221</v>
      </c>
      <c r="B324" s="20" t="s">
        <v>171</v>
      </c>
      <c r="C324" s="13">
        <v>1.25</v>
      </c>
      <c r="D324" s="39">
        <v>3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205</v>
      </c>
    </row>
    <row r="325" spans="1:11" x14ac:dyDescent="0.25">
      <c r="A325" s="40"/>
      <c r="B325" s="20" t="s">
        <v>109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2</v>
      </c>
      <c r="I325" s="9"/>
      <c r="J325" s="11"/>
      <c r="K325" s="20" t="s">
        <v>206</v>
      </c>
    </row>
    <row r="326" spans="1:11" x14ac:dyDescent="0.25">
      <c r="A326" s="40">
        <v>43252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43282</v>
      </c>
      <c r="B327" s="20" t="s">
        <v>91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47">
        <v>43287</v>
      </c>
    </row>
    <row r="328" spans="1:11" x14ac:dyDescent="0.25">
      <c r="A328" s="40">
        <v>43313</v>
      </c>
      <c r="B328" s="20" t="s">
        <v>91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47">
        <v>43315</v>
      </c>
    </row>
    <row r="329" spans="1:11" x14ac:dyDescent="0.25">
      <c r="A329" s="40">
        <v>43344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43374</v>
      </c>
      <c r="B330" s="20" t="s">
        <v>91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7">
        <v>43385</v>
      </c>
    </row>
    <row r="331" spans="1:11" x14ac:dyDescent="0.25">
      <c r="A331" s="40"/>
      <c r="B331" s="20" t="s">
        <v>91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7">
        <v>43404</v>
      </c>
    </row>
    <row r="332" spans="1:11" x14ac:dyDescent="0.25">
      <c r="A332" s="40">
        <v>43405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43435</v>
      </c>
      <c r="B333" s="20" t="s">
        <v>203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7">
        <v>43447</v>
      </c>
    </row>
    <row r="334" spans="1:11" x14ac:dyDescent="0.25">
      <c r="A334" s="40"/>
      <c r="B334" s="20" t="s">
        <v>203</v>
      </c>
      <c r="C334" s="13"/>
      <c r="D334" s="39">
        <v>1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47">
        <v>43455</v>
      </c>
    </row>
    <row r="335" spans="1:11" x14ac:dyDescent="0.25">
      <c r="A335" s="40"/>
      <c r="B335" s="20" t="s">
        <v>98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207</v>
      </c>
    </row>
    <row r="336" spans="1:11" x14ac:dyDescent="0.25">
      <c r="A336" s="46" t="s">
        <v>197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43466</v>
      </c>
      <c r="B337" s="20" t="s">
        <v>98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208</v>
      </c>
    </row>
    <row r="338" spans="1:11" x14ac:dyDescent="0.25">
      <c r="A338" s="40">
        <v>43497</v>
      </c>
      <c r="B338" s="20" t="s">
        <v>109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2</v>
      </c>
      <c r="I338" s="9"/>
      <c r="J338" s="11"/>
      <c r="K338" s="20" t="s">
        <v>209</v>
      </c>
    </row>
    <row r="339" spans="1:11" x14ac:dyDescent="0.25">
      <c r="A339" s="40">
        <v>43525</v>
      </c>
      <c r="B339" s="20" t="s">
        <v>182</v>
      </c>
      <c r="C339" s="13">
        <v>1.25</v>
      </c>
      <c r="D339" s="39">
        <v>2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210</v>
      </c>
    </row>
    <row r="340" spans="1:11" x14ac:dyDescent="0.25">
      <c r="A340" s="40"/>
      <c r="B340" s="20" t="s">
        <v>91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1</v>
      </c>
      <c r="I340" s="9"/>
      <c r="J340" s="11"/>
      <c r="K340" s="47">
        <v>43528</v>
      </c>
    </row>
    <row r="341" spans="1:11" x14ac:dyDescent="0.25">
      <c r="A341" s="40">
        <v>43556</v>
      </c>
      <c r="B341" s="20" t="s">
        <v>203</v>
      </c>
      <c r="C341" s="13">
        <v>1.25</v>
      </c>
      <c r="D341" s="39">
        <v>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47">
        <v>43577</v>
      </c>
    </row>
    <row r="342" spans="1:11" x14ac:dyDescent="0.25">
      <c r="A342" s="40"/>
      <c r="B342" s="20" t="s">
        <v>91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7">
        <v>43587</v>
      </c>
    </row>
    <row r="343" spans="1:11" x14ac:dyDescent="0.25">
      <c r="A343" s="40">
        <v>43586</v>
      </c>
      <c r="B343" s="20" t="s">
        <v>91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7">
        <v>43614</v>
      </c>
    </row>
    <row r="344" spans="1:11" x14ac:dyDescent="0.25">
      <c r="A344" s="40">
        <v>43617</v>
      </c>
      <c r="B344" s="20" t="s">
        <v>117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3</v>
      </c>
      <c r="I344" s="9"/>
      <c r="J344" s="11"/>
      <c r="K344" s="20" t="s">
        <v>211</v>
      </c>
    </row>
    <row r="345" spans="1:11" x14ac:dyDescent="0.25">
      <c r="A345" s="40"/>
      <c r="B345" s="20" t="s">
        <v>91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7">
        <v>43623</v>
      </c>
    </row>
    <row r="346" spans="1:11" x14ac:dyDescent="0.25">
      <c r="A346" s="40"/>
      <c r="B346" s="20" t="s">
        <v>109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2</v>
      </c>
      <c r="I346" s="9"/>
      <c r="J346" s="11"/>
      <c r="K346" s="47" t="s">
        <v>214</v>
      </c>
    </row>
    <row r="347" spans="1:11" x14ac:dyDescent="0.25">
      <c r="A347" s="40">
        <v>43647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43678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43709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43739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43770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43800</v>
      </c>
      <c r="B352" s="20" t="s">
        <v>182</v>
      </c>
      <c r="C352" s="13">
        <v>1.25</v>
      </c>
      <c r="D352" s="39">
        <v>2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212</v>
      </c>
    </row>
    <row r="353" spans="1:11" x14ac:dyDescent="0.25">
      <c r="A353" s="46" t="s">
        <v>198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43831</v>
      </c>
      <c r="B354" s="20" t="s">
        <v>213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50" t="s">
        <v>215</v>
      </c>
    </row>
    <row r="355" spans="1:11" x14ac:dyDescent="0.25">
      <c r="A355" s="40">
        <v>43862</v>
      </c>
      <c r="B355" s="20" t="s">
        <v>109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216</v>
      </c>
    </row>
    <row r="356" spans="1:11" x14ac:dyDescent="0.25">
      <c r="A356" s="40">
        <v>43891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43922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43952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43983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44013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44044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44075</v>
      </c>
      <c r="B362" s="20" t="s">
        <v>117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3</v>
      </c>
      <c r="I362" s="9"/>
      <c r="J362" s="11"/>
      <c r="K362" s="20" t="s">
        <v>217</v>
      </c>
    </row>
    <row r="363" spans="1:11" x14ac:dyDescent="0.25">
      <c r="A363" s="40">
        <v>44105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44136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44166</v>
      </c>
      <c r="B365" s="20" t="s">
        <v>105</v>
      </c>
      <c r="C365" s="13">
        <v>1.25</v>
      </c>
      <c r="D365" s="39">
        <v>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218</v>
      </c>
    </row>
    <row r="366" spans="1:11" x14ac:dyDescent="0.25">
      <c r="A366" s="46" t="s">
        <v>199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44197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44228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44256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44287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44317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44348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44378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44409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44440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44470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44501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44531</v>
      </c>
      <c r="B378" s="20" t="s">
        <v>105</v>
      </c>
      <c r="C378" s="13">
        <v>1.25</v>
      </c>
      <c r="D378" s="39">
        <v>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 t="s">
        <v>219</v>
      </c>
    </row>
    <row r="379" spans="1:11" x14ac:dyDescent="0.25">
      <c r="A379" s="46" t="s">
        <v>220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44562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44593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44621</v>
      </c>
      <c r="B382" s="20" t="s">
        <v>117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3</v>
      </c>
      <c r="I382" s="9"/>
      <c r="J382" s="11"/>
      <c r="K382" s="20" t="s">
        <v>221</v>
      </c>
    </row>
    <row r="383" spans="1:11" x14ac:dyDescent="0.25">
      <c r="A383" s="40">
        <v>44652</v>
      </c>
      <c r="B383" s="20" t="s">
        <v>237</v>
      </c>
      <c r="C383" s="13">
        <v>1.25</v>
      </c>
      <c r="D383" s="39">
        <v>1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47">
        <v>44664</v>
      </c>
    </row>
    <row r="384" spans="1:11" x14ac:dyDescent="0.25">
      <c r="A384" s="40"/>
      <c r="B384" s="20" t="s">
        <v>244</v>
      </c>
      <c r="C384" s="13"/>
      <c r="D384" s="39">
        <v>1.2E-2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47"/>
    </row>
    <row r="385" spans="1:11" x14ac:dyDescent="0.25">
      <c r="A385" s="40">
        <v>44682</v>
      </c>
      <c r="B385" s="20" t="s">
        <v>91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47">
        <v>44698</v>
      </c>
    </row>
    <row r="386" spans="1:11" x14ac:dyDescent="0.25">
      <c r="A386" s="40"/>
      <c r="B386" s="20" t="s">
        <v>91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47">
        <v>44708</v>
      </c>
    </row>
    <row r="387" spans="1:11" x14ac:dyDescent="0.25">
      <c r="A387" s="40"/>
      <c r="B387" s="20" t="s">
        <v>91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47">
        <v>44712</v>
      </c>
    </row>
    <row r="388" spans="1:11" x14ac:dyDescent="0.25">
      <c r="A388" s="40"/>
      <c r="B388" s="20" t="s">
        <v>200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47" t="s">
        <v>222</v>
      </c>
    </row>
    <row r="389" spans="1:11" x14ac:dyDescent="0.25">
      <c r="A389" s="40"/>
      <c r="B389" s="20" t="s">
        <v>243</v>
      </c>
      <c r="C389" s="13"/>
      <c r="D389" s="39">
        <v>0.17500000000000002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47"/>
    </row>
    <row r="390" spans="1:11" x14ac:dyDescent="0.25">
      <c r="A390" s="40">
        <v>44713</v>
      </c>
      <c r="B390" s="20" t="s">
        <v>91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7">
        <v>44760</v>
      </c>
    </row>
    <row r="391" spans="1:11" x14ac:dyDescent="0.25">
      <c r="A391" s="40">
        <v>44743</v>
      </c>
      <c r="B391" s="20" t="s">
        <v>242</v>
      </c>
      <c r="C391" s="13">
        <v>1.25</v>
      </c>
      <c r="D391" s="39">
        <v>0.15600000000000003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44774</v>
      </c>
      <c r="B392" s="20" t="s">
        <v>241</v>
      </c>
      <c r="C392" s="13">
        <v>1.25</v>
      </c>
      <c r="D392" s="39">
        <v>0.254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44805</v>
      </c>
      <c r="B393" s="20" t="s">
        <v>109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2</v>
      </c>
      <c r="I393" s="9"/>
      <c r="J393" s="11"/>
      <c r="K393" s="20"/>
    </row>
    <row r="394" spans="1:11" x14ac:dyDescent="0.25">
      <c r="A394" s="40"/>
      <c r="B394" s="20" t="s">
        <v>238</v>
      </c>
      <c r="C394" s="13"/>
      <c r="D394" s="39">
        <v>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239</v>
      </c>
    </row>
    <row r="395" spans="1:11" x14ac:dyDescent="0.25">
      <c r="A395" s="40"/>
      <c r="B395" s="20" t="s">
        <v>240</v>
      </c>
      <c r="C395" s="13"/>
      <c r="D395" s="39">
        <v>0.23100000000000001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f>EDATE(A393,1)</f>
        <v>44835</v>
      </c>
      <c r="B396" s="20" t="s">
        <v>109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2</v>
      </c>
      <c r="I396" s="9"/>
      <c r="J396" s="11"/>
      <c r="K396" s="20" t="s">
        <v>225</v>
      </c>
    </row>
    <row r="397" spans="1:11" x14ac:dyDescent="0.25">
      <c r="A397" s="40"/>
      <c r="B397" s="20" t="s">
        <v>109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2</v>
      </c>
      <c r="I397" s="9"/>
      <c r="J397" s="11"/>
      <c r="K397" s="20" t="s">
        <v>227</v>
      </c>
    </row>
    <row r="398" spans="1:11" x14ac:dyDescent="0.25">
      <c r="A398" s="40"/>
      <c r="B398" s="20" t="s">
        <v>237</v>
      </c>
      <c r="C398" s="13"/>
      <c r="D398" s="39">
        <v>1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47">
        <v>44839</v>
      </c>
    </row>
    <row r="399" spans="1:11" x14ac:dyDescent="0.25">
      <c r="A399" s="40">
        <f>EDATE(A396,1)</f>
        <v>44866</v>
      </c>
      <c r="B399" s="20" t="s">
        <v>109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2</v>
      </c>
      <c r="I399" s="9"/>
      <c r="J399" s="11"/>
      <c r="K399" s="20" t="s">
        <v>226</v>
      </c>
    </row>
    <row r="400" spans="1:11" x14ac:dyDescent="0.25">
      <c r="A400" s="40"/>
      <c r="B400" s="20" t="s">
        <v>237</v>
      </c>
      <c r="C400" s="13"/>
      <c r="D400" s="39">
        <v>1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47">
        <v>44874</v>
      </c>
    </row>
    <row r="401" spans="1:11" x14ac:dyDescent="0.25">
      <c r="A401" s="40"/>
      <c r="B401" s="20" t="s">
        <v>236</v>
      </c>
      <c r="C401" s="13"/>
      <c r="D401" s="39">
        <v>0.21000000000000002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47"/>
    </row>
    <row r="402" spans="1:11" x14ac:dyDescent="0.25">
      <c r="A402" s="40">
        <f>EDATE(A399,1)</f>
        <v>44896</v>
      </c>
      <c r="B402" s="20" t="s">
        <v>105</v>
      </c>
      <c r="C402" s="13">
        <v>1.25</v>
      </c>
      <c r="D402" s="39">
        <v>5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235</v>
      </c>
    </row>
    <row r="403" spans="1:11" x14ac:dyDescent="0.25">
      <c r="A403" s="40"/>
      <c r="B403" s="20" t="s">
        <v>236</v>
      </c>
      <c r="C403" s="13"/>
      <c r="D403" s="39">
        <v>0.21000000000000002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6" t="s">
        <v>224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f>EDATE(A402,1)</f>
        <v>44927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ref="A406" si="0">EDATE(A405,1)</f>
        <v>44958</v>
      </c>
      <c r="B406" s="20" t="s">
        <v>200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 t="s">
        <v>228</v>
      </c>
    </row>
    <row r="407" spans="1:11" x14ac:dyDescent="0.25">
      <c r="A407" s="40"/>
      <c r="B407" s="20" t="s">
        <v>91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47">
        <v>44967</v>
      </c>
    </row>
    <row r="408" spans="1:11" x14ac:dyDescent="0.25">
      <c r="A408" s="40">
        <f>EDATE(A406,1)</f>
        <v>44986</v>
      </c>
      <c r="B408" s="20" t="s">
        <v>120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5</v>
      </c>
      <c r="I408" s="9"/>
      <c r="J408" s="11"/>
      <c r="K408" s="20" t="s">
        <v>229</v>
      </c>
    </row>
    <row r="409" spans="1:11" x14ac:dyDescent="0.25">
      <c r="A409" s="40">
        <v>45017</v>
      </c>
      <c r="B409" s="20" t="s">
        <v>230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7">
        <v>45044</v>
      </c>
    </row>
    <row r="410" spans="1:11" x14ac:dyDescent="0.25">
      <c r="A410" s="40"/>
      <c r="B410" s="20" t="s">
        <v>203</v>
      </c>
      <c r="C410" s="13"/>
      <c r="D410" s="39">
        <v>1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7">
        <v>45043</v>
      </c>
    </row>
    <row r="411" spans="1:11" x14ac:dyDescent="0.25">
      <c r="A411" s="40">
        <v>45047</v>
      </c>
      <c r="B411" s="20" t="s">
        <v>91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7">
        <v>45061</v>
      </c>
    </row>
    <row r="412" spans="1:11" x14ac:dyDescent="0.25">
      <c r="A412" s="40">
        <v>45078</v>
      </c>
      <c r="B412" s="20" t="s">
        <v>109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2</v>
      </c>
      <c r="I412" s="9"/>
      <c r="J412" s="11"/>
      <c r="K412" s="20" t="s">
        <v>232</v>
      </c>
    </row>
    <row r="413" spans="1:11" x14ac:dyDescent="0.25">
      <c r="A413" s="40">
        <v>45108</v>
      </c>
      <c r="B413" s="20" t="s">
        <v>109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2</v>
      </c>
      <c r="I413" s="9"/>
      <c r="J413" s="11"/>
      <c r="K413" s="20" t="s">
        <v>233</v>
      </c>
    </row>
    <row r="414" spans="1:11" x14ac:dyDescent="0.25">
      <c r="A414" s="40"/>
      <c r="B414" s="20" t="s">
        <v>109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234</v>
      </c>
    </row>
    <row r="415" spans="1:11" x14ac:dyDescent="0.25">
      <c r="A415" s="40"/>
      <c r="B415" s="20" t="s">
        <v>91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7">
        <v>45133</v>
      </c>
    </row>
    <row r="416" spans="1:11" x14ac:dyDescent="0.25">
      <c r="A416" s="40">
        <v>45139</v>
      </c>
      <c r="B416" s="20" t="s">
        <v>109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2</v>
      </c>
      <c r="I416" s="9"/>
      <c r="J416" s="11"/>
      <c r="K416" s="20" t="s">
        <v>245</v>
      </c>
    </row>
    <row r="417" spans="1:11" x14ac:dyDescent="0.25">
      <c r="A417" s="40">
        <v>45170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51"/>
      <c r="B422" s="15"/>
      <c r="C422" s="41"/>
      <c r="D422" s="42"/>
      <c r="E422" s="9"/>
      <c r="F422" s="15"/>
      <c r="G422" s="41" t="str">
        <f>IF(ISBLANK(Table1[[#This Row],[EARNED]]),"",Table1[[#This Row],[EARNED]])</f>
        <v/>
      </c>
      <c r="H422" s="42"/>
      <c r="I422" s="9"/>
      <c r="J422" s="12"/>
      <c r="K42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10" zoomScaleNormal="11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11.183</v>
      </c>
      <c r="B3" s="11">
        <v>16.059999999999999</v>
      </c>
      <c r="D3"/>
      <c r="E3">
        <v>0</v>
      </c>
      <c r="F3">
        <v>6</v>
      </c>
      <c r="G3" s="49">
        <f>SUMIFS(F7:F14,E7:E14,E3)+SUMIFS(D7:D66,C7:C66,F3)+D3</f>
        <v>1.2E-2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231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11">
        <f>SUM(Sheet1!E9,Sheet1!I9)</f>
        <v>361.43299999999999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2023-09-11T07:51:22Z</dcterms:modified>
</cp:coreProperties>
</file>