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CENRO\"/>
    </mc:Choice>
  </mc:AlternateContent>
  <xr:revisionPtr revIDLastSave="0" documentId="13_ncr:1_{E43C6657-C5D8-42B7-9263-8CFF8EB4D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/>
  <c r="G12" i="1"/>
  <c r="G348" i="1" l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186" i="1"/>
  <c r="G187" i="1"/>
  <c r="G188" i="1"/>
  <c r="G189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A14" i="1"/>
  <c r="A15" i="1" s="1"/>
  <c r="A16" i="1" s="1"/>
  <c r="A17" i="1" s="1"/>
  <c r="A18" i="1" s="1"/>
  <c r="A19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G274" i="1" l="1"/>
  <c r="G275" i="1"/>
  <c r="G276" i="1"/>
  <c r="G277" i="1"/>
  <c r="G278" i="1"/>
  <c r="G279" i="1"/>
  <c r="G280" i="1"/>
  <c r="G281" i="1"/>
  <c r="G3" i="3" l="1"/>
  <c r="G282" i="1"/>
  <c r="G283" i="1"/>
  <c r="G284" i="1"/>
  <c r="G285" i="1"/>
  <c r="G286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9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270" i="1"/>
  <c r="G271" i="1"/>
  <c r="G272" i="1"/>
  <c r="G273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<sst xmlns="http://schemas.openxmlformats.org/spreadsheetml/2006/main" count="128" uniqueCount="95">
  <si>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</si>
  <si>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</si>
  <si>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</si>
  <si>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</si>
  <si>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</si>
  <si>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</si>
  <si>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</si>
  <si>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</si>
  <si>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</si>
  <si>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</si>
  <si>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</si>
  <si>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</si>
  <si>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</si>
  <si>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</si>
  <si>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</si>
  <si>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</si>
  <si>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</si>
  <si>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</si>
  <si>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</si>
  <si>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</si>
  <si>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</si>
  <si>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</si>
  <si>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</si>
  <si>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</si>
  <si>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</si>
  <si>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</si>
  <si>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</si>
  <si>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</si>
  <si>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</si>
  <si>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</si>
  <si>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</si>
  <si>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</si>
  <si>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</si>
  <si>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</si>
  <si>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</si>
  <si>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</si>
  <si>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</si>
  <si>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</si>
  <si>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</si>
  <si>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</si>
  <si>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</si>
  <si>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</si>
  <si>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MARASIGAN, DANIEL</t>
  </si>
  <si>
    <t>PERMANENT</t>
  </si>
  <si>
    <t>2018</t>
  </si>
  <si>
    <t>VL(1-0-0)</t>
  </si>
  <si>
    <t>VL(2-0-0)</t>
  </si>
  <si>
    <t>5/14,15/2018</t>
  </si>
  <si>
    <t>FL(5-0-0)</t>
  </si>
  <si>
    <t>2019</t>
  </si>
  <si>
    <t>SL(1-0-0)</t>
  </si>
  <si>
    <t>SL(2-0-0)</t>
  </si>
  <si>
    <t>5/14,15/2019</t>
  </si>
  <si>
    <t>2020</t>
  </si>
  <si>
    <t>2021</t>
  </si>
  <si>
    <t>2022</t>
  </si>
  <si>
    <t>1998</t>
  </si>
  <si>
    <t xml:space="preserve">LEAVE </t>
  </si>
  <si>
    <t>TRANSFER FROM CEO</t>
  </si>
  <si>
    <t>AS  OF</t>
  </si>
  <si>
    <t>1999</t>
  </si>
  <si>
    <t>2000</t>
  </si>
  <si>
    <t>2001</t>
  </si>
  <si>
    <t>2002</t>
  </si>
  <si>
    <t>2003</t>
  </si>
  <si>
    <t>2004</t>
  </si>
  <si>
    <t>2008</t>
  </si>
  <si>
    <t>2005</t>
  </si>
  <si>
    <t>2006</t>
  </si>
  <si>
    <t>2007</t>
  </si>
  <si>
    <t>2009</t>
  </si>
  <si>
    <t>2010</t>
  </si>
  <si>
    <t>2011</t>
  </si>
  <si>
    <t>2012</t>
  </si>
  <si>
    <t>2013</t>
  </si>
  <si>
    <t>12/25, 01/1/2013</t>
  </si>
  <si>
    <t>2014</t>
  </si>
  <si>
    <t>SL(10-0-0)</t>
  </si>
  <si>
    <t>12/21-01/3/2014</t>
  </si>
  <si>
    <t>2015</t>
  </si>
  <si>
    <t>SL(20-0-0)</t>
  </si>
  <si>
    <t>01/4-26/2015</t>
  </si>
  <si>
    <t>2016</t>
  </si>
  <si>
    <t>2017</t>
  </si>
  <si>
    <t>2023</t>
  </si>
  <si>
    <t>TOTAL LEAVE BALANCE</t>
  </si>
  <si>
    <t>UT(0-3-0)</t>
  </si>
  <si>
    <t>FL(2-0-0)</t>
  </si>
  <si>
    <t>2024</t>
  </si>
  <si>
    <t>1 - Married (and not separated)</t>
  </si>
  <si>
    <t>ADMIN AIDE I</t>
  </si>
  <si>
    <t xml:space="preserve"> *********************NOTHING FOLLOWS***********************</t>
  </si>
  <si>
    <t xml:space="preserve">TOTAL VL = </t>
  </si>
  <si>
    <t>TOTAL SL =</t>
  </si>
  <si>
    <r>
      <t xml:space="preserve">COMPULSORY RETIREMENT EFFECTIVE DATE: </t>
    </r>
    <r>
      <rPr>
        <b/>
        <sz val="11"/>
        <color rgb="FFFF0000"/>
        <rFont val="Calibri"/>
        <family val="2"/>
        <scheme val="minor"/>
      </rPr>
      <t>JANUARY 04,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</si>
</sst>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5" fontId="5" fillId="0" borderId="10" xfId="0" quotePrefix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5" fontId="5" fillId="0" borderId="13" xfId="0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10" xfId="0" applyNumberFormat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164" fontId="1" fillId="0" borderId="1" xfId="0" applyNumberFormat="1" applyFont="1" applyBorder="1" applyAlignment="1">
      <alignment horizontal="centerContinuous" vertical="center"/>
    </xf>
    <xf numFmtId="164" fontId="0" fillId="0" borderId="1" xfId="0" applyNumberFormat="1" applyBorder="1" applyAlignment="1">
      <alignment horizontal="centerContinuous" vertical="center"/>
    </xf>
    <xf numFmtId="0" fontId="6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Continuous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391" totalsRowShown="0" headerRowDxfId="14" headerRowBorderDxfId="13" tableBorderDxfId="12" totalsRowBorderDxfId="11">
  <autoFilter ref="A8:K391" xr:uid="{00000000-000C-0000-FFFF-FFFF00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391"/>
  <sheetViews>
    <sheetView tabSelected="1" zoomScale="120" zoomScaleNormal="120" workbookViewId="0">
      <pane ySplit="2160" topLeftCell="A342"/>
      <selection activeCell="B2" sqref="B2:C2"/>
      <selection pane="bottomLeft" activeCell="D355" sqref="D35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6" t="s">
        <v>42</v>
      </c>
      <c r="C2" s="56"/>
      <c r="D2" s="21" t="s">
        <v>14</v>
      </c>
      <c r="E2" s="10"/>
      <c r="F2" s="61" t="s">
        <v>89</v>
      </c>
      <c r="G2" s="61"/>
      <c r="H2" s="28" t="s">
        <v>10</v>
      </c>
      <c r="I2" s="25"/>
      <c r="J2" s="57"/>
      <c r="K2" s="58"/>
    </row>
    <row r="3" spans="1:11" x14ac:dyDescent="0.3">
      <c r="A3" s="18" t="s">
        <v>15</v>
      </c>
      <c r="B3" s="56" t="s">
        <v>90</v>
      </c>
      <c r="C3" s="56"/>
      <c r="D3" s="22" t="s">
        <v>13</v>
      </c>
      <c r="F3" s="62"/>
      <c r="G3" s="57"/>
      <c r="H3" s="26" t="s">
        <v>11</v>
      </c>
      <c r="I3" s="26"/>
      <c r="J3" s="59"/>
      <c r="K3" s="60"/>
    </row>
    <row r="4" spans="1:11" ht="14.4" customHeight="1" x14ac:dyDescent="0.3">
      <c r="A4" s="18" t="s">
        <v>16</v>
      </c>
      <c r="B4" s="56" t="s">
        <v>43</v>
      </c>
      <c r="C4" s="56"/>
      <c r="D4" s="22" t="s">
        <v>12</v>
      </c>
      <c r="F4" s="57"/>
      <c r="G4" s="57"/>
      <c r="H4" s="26" t="s">
        <v>17</v>
      </c>
      <c r="I4" s="26"/>
      <c r="J4" s="57"/>
      <c r="K4" s="58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266.70799999999997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359.08299999999997</v>
      </c>
      <c r="J9" s="11"/>
      <c r="K9" s="20"/>
    </row>
    <row r="10" spans="1:11" x14ac:dyDescent="0.3">
      <c r="A10" s="48" t="s">
        <v>56</v>
      </c>
      <c r="B10" s="5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3">
      <c r="A11" s="51" t="s">
        <v>57</v>
      </c>
      <c r="B11" s="52" t="s">
        <v>58</v>
      </c>
      <c r="C11" s="13">
        <v>13.208</v>
      </c>
      <c r="D11" s="39"/>
      <c r="E11" s="13"/>
      <c r="F11" s="20"/>
      <c r="G11" s="13">
        <f>IF(ISBLANK(Table1[[#This Row],[EARNED]]),"",Table1[[#This Row],[EARNED]])</f>
        <v>13.208</v>
      </c>
      <c r="H11" s="39"/>
      <c r="I11" s="13"/>
      <c r="J11" s="11"/>
      <c r="K11" s="20"/>
    </row>
    <row r="12" spans="1:11" x14ac:dyDescent="0.3">
      <c r="A12" s="51" t="s">
        <v>59</v>
      </c>
      <c r="B12" s="53">
        <v>35946</v>
      </c>
      <c r="C12" s="13"/>
      <c r="D12" s="39"/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20"/>
    </row>
    <row r="13" spans="1:11" x14ac:dyDescent="0.3">
      <c r="A13" s="23">
        <v>35947</v>
      </c>
      <c r="B13" s="5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3">
      <c r="A14" s="23">
        <f>EDATE(A13,1)</f>
        <v>35977</v>
      </c>
      <c r="B14" s="5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3">
      <c r="A15" s="23">
        <f t="shared" ref="A15:A19" si="0">EDATE(A14,1)</f>
        <v>36008</v>
      </c>
      <c r="B15" s="5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3">
      <c r="A16" s="23">
        <f t="shared" si="0"/>
        <v>36039</v>
      </c>
      <c r="B16" s="5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3">
      <c r="A17" s="23">
        <f t="shared" si="0"/>
        <v>36069</v>
      </c>
      <c r="B17" s="5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3">
      <c r="A18" s="23">
        <f t="shared" si="0"/>
        <v>36100</v>
      </c>
      <c r="B18" s="5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3">
      <c r="A19" s="23">
        <f t="shared" si="0"/>
        <v>36130</v>
      </c>
      <c r="B19" s="20" t="s">
        <v>48</v>
      </c>
      <c r="C19" s="13">
        <v>1.25</v>
      </c>
      <c r="D19" s="39">
        <v>5</v>
      </c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3">
      <c r="A20" s="48" t="s">
        <v>60</v>
      </c>
      <c r="B20" s="20"/>
      <c r="C20" s="13"/>
      <c r="D20" s="39"/>
      <c r="E20" s="13"/>
      <c r="F20" s="20"/>
      <c r="G20" s="13" t="str">
        <f>IF(ISBLANK(Table1[[#This Row],[EARNED]]),"",Table1[[#This Row],[EARNED]])</f>
        <v/>
      </c>
      <c r="H20" s="39"/>
      <c r="I20" s="13"/>
      <c r="J20" s="11"/>
      <c r="K20" s="20"/>
    </row>
    <row r="21" spans="1:11" x14ac:dyDescent="0.3">
      <c r="A21" s="23">
        <f>EDATE(A19,1)</f>
        <v>36161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3">
      <c r="A22" s="23">
        <f>EDATE(A21,1)</f>
        <v>36192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3">
      <c r="A23" s="23">
        <f t="shared" ref="A23:A32" si="1">EDATE(A22,1)</f>
        <v>36220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3">
      <c r="A24" s="23">
        <f t="shared" si="1"/>
        <v>36251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3">
      <c r="A25" s="23">
        <f t="shared" si="1"/>
        <v>36281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3">
      <c r="A26" s="23">
        <f t="shared" si="1"/>
        <v>36312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3">
      <c r="A27" s="23">
        <f t="shared" si="1"/>
        <v>36342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3">
      <c r="A28" s="23">
        <f t="shared" si="1"/>
        <v>36373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3">
      <c r="A29" s="23">
        <f t="shared" si="1"/>
        <v>36404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3">
      <c r="A30" s="23">
        <f t="shared" si="1"/>
        <v>36434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3">
      <c r="A31" s="23">
        <f t="shared" si="1"/>
        <v>36465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3">
      <c r="A32" s="23">
        <f t="shared" si="1"/>
        <v>36495</v>
      </c>
      <c r="B32" s="20" t="s">
        <v>48</v>
      </c>
      <c r="C32" s="13">
        <v>1.25</v>
      </c>
      <c r="D32" s="39">
        <v>5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3">
      <c r="A33" s="48" t="s">
        <v>61</v>
      </c>
      <c r="B33" s="20"/>
      <c r="C33" s="13"/>
      <c r="D33" s="39"/>
      <c r="E33" s="13"/>
      <c r="F33" s="20"/>
      <c r="G33" s="13" t="str">
        <f>IF(ISBLANK(Table1[[#This Row],[EARNED]]),"",Table1[[#This Row],[EARNED]])</f>
        <v/>
      </c>
      <c r="H33" s="39"/>
      <c r="I33" s="13"/>
      <c r="J33" s="11"/>
      <c r="K33" s="20"/>
    </row>
    <row r="34" spans="1:11" x14ac:dyDescent="0.3">
      <c r="A34" s="23">
        <f>EDATE(A32,1)</f>
        <v>36526</v>
      </c>
      <c r="B34" s="20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3">
      <c r="A35" s="23">
        <f>EDATE(A34,1)</f>
        <v>36557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3">
      <c r="A36" s="23">
        <f t="shared" ref="A36:A44" si="2">EDATE(A35,1)</f>
        <v>36586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3">
      <c r="A37" s="23">
        <f t="shared" si="2"/>
        <v>36617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3">
      <c r="A38" s="23">
        <f t="shared" si="2"/>
        <v>36647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3">
      <c r="A39" s="23">
        <f t="shared" si="2"/>
        <v>36678</v>
      </c>
      <c r="B39" s="20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3">
      <c r="A40" s="23">
        <f t="shared" si="2"/>
        <v>36708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3">
      <c r="A41" s="23">
        <f t="shared" si="2"/>
        <v>36739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3">
      <c r="A42" s="23">
        <f t="shared" si="2"/>
        <v>36770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3">
      <c r="A43" s="23">
        <f t="shared" si="2"/>
        <v>36800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3">
      <c r="A44" s="23">
        <f t="shared" si="2"/>
        <v>36831</v>
      </c>
      <c r="B44" s="2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3">
      <c r="A45" s="23">
        <f>EDATE(A44,1)</f>
        <v>36861</v>
      </c>
      <c r="B45" s="20" t="s">
        <v>48</v>
      </c>
      <c r="C45" s="13">
        <v>1.25</v>
      </c>
      <c r="D45" s="39">
        <v>5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3">
      <c r="A46" s="48" t="s">
        <v>62</v>
      </c>
      <c r="B46" s="20"/>
      <c r="C46" s="13"/>
      <c r="D46" s="39"/>
      <c r="E46" s="13"/>
      <c r="F46" s="20"/>
      <c r="G46" s="13" t="str">
        <f>IF(ISBLANK(Table1[[#This Row],[EARNED]]),"",Table1[[#This Row],[EARNED]])</f>
        <v/>
      </c>
      <c r="H46" s="39"/>
      <c r="I46" s="13"/>
      <c r="J46" s="11"/>
      <c r="K46" s="20"/>
    </row>
    <row r="47" spans="1:11" x14ac:dyDescent="0.3">
      <c r="A47" s="23">
        <f>EDATE(A45,1)</f>
        <v>36892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3">
      <c r="A48" s="23">
        <f>EDATE(A47,1)</f>
        <v>36923</v>
      </c>
      <c r="B48" s="20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3">
      <c r="A49" s="23">
        <f t="shared" ref="A49:A58" si="3">EDATE(A48,1)</f>
        <v>36951</v>
      </c>
      <c r="B49" s="2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3">
      <c r="A50" s="23">
        <f t="shared" si="3"/>
        <v>36982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23">
        <f t="shared" si="3"/>
        <v>37012</v>
      </c>
      <c r="B51" s="20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3">
      <c r="A52" s="23">
        <f t="shared" si="3"/>
        <v>37043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3">
      <c r="A53" s="23">
        <f t="shared" si="3"/>
        <v>37073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3">
      <c r="A54" s="23">
        <f t="shared" si="3"/>
        <v>37104</v>
      </c>
      <c r="B54" s="20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3">
      <c r="A55" s="23">
        <f t="shared" si="3"/>
        <v>37135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3">
      <c r="A56" s="23">
        <f t="shared" si="3"/>
        <v>37165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3">
      <c r="A57" s="23">
        <f t="shared" si="3"/>
        <v>37196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3">
      <c r="A58" s="23">
        <f t="shared" si="3"/>
        <v>37226</v>
      </c>
      <c r="B58" s="20" t="s">
        <v>48</v>
      </c>
      <c r="C58" s="13">
        <v>1.25</v>
      </c>
      <c r="D58" s="39">
        <v>5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3">
      <c r="A59" s="48" t="s">
        <v>63</v>
      </c>
      <c r="B59" s="20"/>
      <c r="C59" s="13"/>
      <c r="D59" s="39"/>
      <c r="E59" s="13"/>
      <c r="F59" s="20"/>
      <c r="G59" s="13" t="str">
        <f>IF(ISBLANK(Table1[[#This Row],[EARNED]]),"",Table1[[#This Row],[EARNED]])</f>
        <v/>
      </c>
      <c r="H59" s="39"/>
      <c r="I59" s="13"/>
      <c r="J59" s="11"/>
      <c r="K59" s="20"/>
    </row>
    <row r="60" spans="1:11" x14ac:dyDescent="0.3">
      <c r="A60" s="23">
        <f>EDATE(A58,1)</f>
        <v>37257</v>
      </c>
      <c r="B60" s="20"/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3">
      <c r="A61" s="23">
        <f>EDATE(A60,1)</f>
        <v>37288</v>
      </c>
      <c r="B61" s="20"/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3">
      <c r="A62" s="23">
        <f t="shared" ref="A62:A71" si="4">EDATE(A61,1)</f>
        <v>37316</v>
      </c>
      <c r="B62" s="2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3">
      <c r="A63" s="23">
        <f t="shared" si="4"/>
        <v>37347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3">
      <c r="A64" s="23">
        <f t="shared" si="4"/>
        <v>37377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3">
      <c r="A65" s="23">
        <f t="shared" si="4"/>
        <v>37408</v>
      </c>
      <c r="B65" s="2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3">
      <c r="A66" s="23">
        <f t="shared" si="4"/>
        <v>37438</v>
      </c>
      <c r="B66" s="2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3">
      <c r="A67" s="23">
        <f t="shared" si="4"/>
        <v>37469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3">
      <c r="A68" s="23">
        <f t="shared" si="4"/>
        <v>37500</v>
      </c>
      <c r="B68" s="2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3">
      <c r="A69" s="23">
        <f t="shared" si="4"/>
        <v>37530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3">
      <c r="A70" s="23">
        <f t="shared" si="4"/>
        <v>37561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3">
      <c r="A71" s="23">
        <f t="shared" si="4"/>
        <v>37591</v>
      </c>
      <c r="B71" s="20" t="s">
        <v>48</v>
      </c>
      <c r="C71" s="13">
        <v>1.25</v>
      </c>
      <c r="D71" s="39">
        <v>5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3">
      <c r="A72" s="48" t="s">
        <v>64</v>
      </c>
      <c r="B72" s="20"/>
      <c r="C72" s="13"/>
      <c r="D72" s="39"/>
      <c r="E72" s="13"/>
      <c r="F72" s="20"/>
      <c r="G72" s="13" t="str">
        <f>IF(ISBLANK(Table1[[#This Row],[EARNED]]),"",Table1[[#This Row],[EARNED]])</f>
        <v/>
      </c>
      <c r="H72" s="39"/>
      <c r="I72" s="13"/>
      <c r="J72" s="11"/>
      <c r="K72" s="20"/>
    </row>
    <row r="73" spans="1:11" x14ac:dyDescent="0.3">
      <c r="A73" s="23">
        <f>EDATE(A71,1)</f>
        <v>37622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3">
      <c r="A74" s="23">
        <f>EDATE(A73,1)</f>
        <v>37653</v>
      </c>
      <c r="B74" s="20"/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3">
      <c r="A75" s="23">
        <f t="shared" ref="A75:A84" si="5">EDATE(A74,1)</f>
        <v>37681</v>
      </c>
      <c r="B75" s="20"/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3">
      <c r="A76" s="23">
        <f t="shared" si="5"/>
        <v>37712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3">
      <c r="A77" s="23">
        <f t="shared" si="5"/>
        <v>37742</v>
      </c>
      <c r="B77" s="20"/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3">
      <c r="A78" s="23">
        <f t="shared" si="5"/>
        <v>37773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3">
      <c r="A79" s="23">
        <f t="shared" si="5"/>
        <v>37803</v>
      </c>
      <c r="B79" s="20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3">
      <c r="A80" s="23">
        <f t="shared" si="5"/>
        <v>37834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3">
      <c r="A81" s="23">
        <f t="shared" si="5"/>
        <v>37865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3">
      <c r="A82" s="23">
        <f t="shared" si="5"/>
        <v>37895</v>
      </c>
      <c r="B82" s="2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3">
      <c r="A83" s="23">
        <f t="shared" si="5"/>
        <v>37926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3">
      <c r="A84" s="23">
        <f t="shared" si="5"/>
        <v>37956</v>
      </c>
      <c r="B84" s="20" t="s">
        <v>48</v>
      </c>
      <c r="C84" s="13">
        <v>1.25</v>
      </c>
      <c r="D84" s="39">
        <v>5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3">
      <c r="A85" s="48" t="s">
        <v>65</v>
      </c>
      <c r="B85" s="20"/>
      <c r="C85" s="13"/>
      <c r="D85" s="39"/>
      <c r="E85" s="13"/>
      <c r="F85" s="20"/>
      <c r="G85" s="13" t="str">
        <f>IF(ISBLANK(Table1[[#This Row],[EARNED]]),"",Table1[[#This Row],[EARNED]])</f>
        <v/>
      </c>
      <c r="H85" s="39"/>
      <c r="I85" s="13"/>
      <c r="J85" s="11"/>
      <c r="K85" s="20"/>
    </row>
    <row r="86" spans="1:11" x14ac:dyDescent="0.3">
      <c r="A86" s="23">
        <f>EDATE(A84,1)</f>
        <v>37987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3">
      <c r="A87" s="23">
        <f>EDATE(A86,1)</f>
        <v>38018</v>
      </c>
      <c r="B87" s="20"/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3">
      <c r="A88" s="23">
        <f t="shared" ref="A88:A97" si="6">EDATE(A87,1)</f>
        <v>38047</v>
      </c>
      <c r="B88" s="20"/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3">
      <c r="A89" s="23">
        <f t="shared" si="6"/>
        <v>38078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3">
      <c r="A90" s="23">
        <f t="shared" si="6"/>
        <v>38108</v>
      </c>
      <c r="B90" s="20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3">
      <c r="A91" s="23">
        <f t="shared" si="6"/>
        <v>38139</v>
      </c>
      <c r="B91" s="20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3">
      <c r="A92" s="23">
        <f t="shared" si="6"/>
        <v>38169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3">
      <c r="A93" s="23">
        <f t="shared" si="6"/>
        <v>38200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3">
      <c r="A94" s="23">
        <f t="shared" si="6"/>
        <v>38231</v>
      </c>
      <c r="B94" s="2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3">
      <c r="A95" s="23">
        <f t="shared" si="6"/>
        <v>38261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3">
      <c r="A96" s="23">
        <f t="shared" si="6"/>
        <v>38292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3">
      <c r="A97" s="23">
        <f t="shared" si="6"/>
        <v>38322</v>
      </c>
      <c r="B97" s="20" t="s">
        <v>48</v>
      </c>
      <c r="C97" s="13">
        <v>1.25</v>
      </c>
      <c r="D97" s="39">
        <v>5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3">
      <c r="A98" s="48" t="s">
        <v>67</v>
      </c>
      <c r="B98" s="20"/>
      <c r="C98" s="13"/>
      <c r="D98" s="39"/>
      <c r="E98" s="13"/>
      <c r="F98" s="20"/>
      <c r="G98" s="13" t="str">
        <f>IF(ISBLANK(Table1[[#This Row],[EARNED]]),"",Table1[[#This Row],[EARNED]])</f>
        <v/>
      </c>
      <c r="H98" s="39"/>
      <c r="I98" s="13"/>
      <c r="J98" s="11"/>
      <c r="K98" s="20"/>
    </row>
    <row r="99" spans="1:11" x14ac:dyDescent="0.3">
      <c r="A99" s="23">
        <f>EDATE(A97,1)</f>
        <v>38353</v>
      </c>
      <c r="B99" s="20"/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3">
      <c r="A100" s="23">
        <f>EDATE(A99,1)</f>
        <v>38384</v>
      </c>
      <c r="B100" s="20"/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3">
      <c r="A101" s="23">
        <f t="shared" ref="A101:A110" si="7">EDATE(A100,1)</f>
        <v>38412</v>
      </c>
      <c r="B101" s="20"/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3">
      <c r="A102" s="23">
        <f t="shared" si="7"/>
        <v>38443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3">
      <c r="A103" s="23">
        <f t="shared" si="7"/>
        <v>38473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3">
      <c r="A104" s="23">
        <f t="shared" si="7"/>
        <v>38504</v>
      </c>
      <c r="B104" s="20"/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3">
      <c r="A105" s="23">
        <f t="shared" si="7"/>
        <v>38534</v>
      </c>
      <c r="B105" s="2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3">
      <c r="A106" s="23">
        <f t="shared" si="7"/>
        <v>38565</v>
      </c>
      <c r="B106" s="20"/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3">
      <c r="A107" s="23">
        <f t="shared" si="7"/>
        <v>38596</v>
      </c>
      <c r="B107" s="20"/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3">
      <c r="A108" s="23">
        <f t="shared" si="7"/>
        <v>38626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3">
      <c r="A109" s="23">
        <f t="shared" si="7"/>
        <v>38657</v>
      </c>
      <c r="B109" s="20"/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3">
      <c r="A110" s="23">
        <f t="shared" si="7"/>
        <v>38687</v>
      </c>
      <c r="B110" s="20" t="s">
        <v>48</v>
      </c>
      <c r="C110" s="13">
        <v>1.25</v>
      </c>
      <c r="D110" s="39">
        <v>5</v>
      </c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3">
      <c r="A111" s="48" t="s">
        <v>68</v>
      </c>
      <c r="B111" s="20"/>
      <c r="C111" s="13"/>
      <c r="D111" s="39"/>
      <c r="E111" s="13"/>
      <c r="F111" s="20"/>
      <c r="G111" s="13" t="str">
        <f>IF(ISBLANK(Table1[[#This Row],[EARNED]]),"",Table1[[#This Row],[EARNED]])</f>
        <v/>
      </c>
      <c r="H111" s="39"/>
      <c r="I111" s="13"/>
      <c r="J111" s="11"/>
      <c r="K111" s="20"/>
    </row>
    <row r="112" spans="1:11" x14ac:dyDescent="0.3">
      <c r="A112" s="23">
        <f>EDATE(A110,1)</f>
        <v>38718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3">
      <c r="A113" s="23">
        <f>EDATE(A112,1)</f>
        <v>38749</v>
      </c>
      <c r="B113" s="20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3">
      <c r="A114" s="23">
        <f t="shared" ref="A114:A123" si="8">EDATE(A113,1)</f>
        <v>38777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3">
      <c r="A115" s="23">
        <f t="shared" si="8"/>
        <v>38808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3">
      <c r="A116" s="23">
        <f t="shared" si="8"/>
        <v>38838</v>
      </c>
      <c r="B116" s="20"/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/>
    </row>
    <row r="117" spans="1:11" x14ac:dyDescent="0.3">
      <c r="A117" s="23">
        <f t="shared" si="8"/>
        <v>38869</v>
      </c>
      <c r="B117" s="20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3">
      <c r="A118" s="23">
        <f t="shared" si="8"/>
        <v>38899</v>
      </c>
      <c r="B118" s="20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3">
      <c r="A119" s="23">
        <f t="shared" si="8"/>
        <v>38930</v>
      </c>
      <c r="B119" s="20"/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3">
      <c r="A120" s="23">
        <f t="shared" si="8"/>
        <v>38961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3">
      <c r="A121" s="23">
        <f t="shared" si="8"/>
        <v>38991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3">
      <c r="A122" s="23">
        <f t="shared" si="8"/>
        <v>39022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3">
      <c r="A123" s="23">
        <f t="shared" si="8"/>
        <v>39052</v>
      </c>
      <c r="B123" s="20" t="s">
        <v>48</v>
      </c>
      <c r="C123" s="13">
        <v>1.25</v>
      </c>
      <c r="D123" s="39">
        <v>5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3">
      <c r="A124" s="48" t="s">
        <v>69</v>
      </c>
      <c r="B124" s="20"/>
      <c r="C124" s="13"/>
      <c r="D124" s="39"/>
      <c r="E124" s="13"/>
      <c r="F124" s="20"/>
      <c r="G124" s="13" t="str">
        <f>IF(ISBLANK(Table1[[#This Row],[EARNED]]),"",Table1[[#This Row],[EARNED]])</f>
        <v/>
      </c>
      <c r="H124" s="39"/>
      <c r="I124" s="13"/>
      <c r="J124" s="11"/>
      <c r="K124" s="20"/>
    </row>
    <row r="125" spans="1:11" x14ac:dyDescent="0.3">
      <c r="A125" s="23">
        <f>EDATE(A123,1)</f>
        <v>39083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3">
      <c r="A126" s="23">
        <f>EDATE(A125,1)</f>
        <v>39114</v>
      </c>
      <c r="B126" s="20"/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3">
      <c r="A127" s="23">
        <f t="shared" ref="A127:A136" si="9">EDATE(A126,1)</f>
        <v>39142</v>
      </c>
      <c r="B127" s="20"/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3">
      <c r="A128" s="23">
        <f t="shared" si="9"/>
        <v>39173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3">
      <c r="A129" s="23">
        <f t="shared" si="9"/>
        <v>39203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3">
      <c r="A130" s="23">
        <f t="shared" si="9"/>
        <v>39234</v>
      </c>
      <c r="B130" s="20"/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3">
      <c r="A131" s="23">
        <f t="shared" si="9"/>
        <v>39264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3">
      <c r="A132" s="23">
        <f t="shared" si="9"/>
        <v>39295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3">
      <c r="A133" s="23">
        <f t="shared" si="9"/>
        <v>39326</v>
      </c>
      <c r="B133" s="2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3">
      <c r="A134" s="23">
        <f t="shared" si="9"/>
        <v>39356</v>
      </c>
      <c r="B134" s="2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3">
      <c r="A135" s="23">
        <f t="shared" si="9"/>
        <v>39387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3">
      <c r="A136" s="23">
        <f t="shared" si="9"/>
        <v>39417</v>
      </c>
      <c r="B136" s="20" t="s">
        <v>48</v>
      </c>
      <c r="C136" s="13">
        <v>1.25</v>
      </c>
      <c r="D136" s="39">
        <v>5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3">
      <c r="A137" s="48" t="s">
        <v>66</v>
      </c>
      <c r="B137" s="20"/>
      <c r="C137" s="13"/>
      <c r="D137" s="39"/>
      <c r="E137" s="13"/>
      <c r="F137" s="20"/>
      <c r="G137" s="13" t="str">
        <f>IF(ISBLANK(Table1[[#This Row],[EARNED]]),"",Table1[[#This Row],[EARNED]])</f>
        <v/>
      </c>
      <c r="H137" s="39"/>
      <c r="I137" s="13"/>
      <c r="J137" s="11"/>
      <c r="K137" s="20"/>
    </row>
    <row r="138" spans="1:11" x14ac:dyDescent="0.3">
      <c r="A138" s="23">
        <f>EDATE(A136,1)</f>
        <v>39448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3">
      <c r="A139" s="23">
        <f>EDATE(A138,1)</f>
        <v>39479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3">
      <c r="A140" s="23">
        <f t="shared" ref="A140:A149" si="10">EDATE(A139,1)</f>
        <v>39508</v>
      </c>
      <c r="B140" s="20"/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20"/>
    </row>
    <row r="141" spans="1:11" x14ac:dyDescent="0.3">
      <c r="A141" s="23">
        <f t="shared" si="10"/>
        <v>39539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3">
      <c r="A142" s="23">
        <f t="shared" si="10"/>
        <v>39569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3">
      <c r="A143" s="23">
        <f t="shared" si="10"/>
        <v>39600</v>
      </c>
      <c r="B143" s="2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3">
      <c r="A144" s="23">
        <f t="shared" si="10"/>
        <v>39630</v>
      </c>
      <c r="B144" s="20"/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3">
      <c r="A145" s="23">
        <f t="shared" si="10"/>
        <v>39661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3">
      <c r="A146" s="23">
        <f t="shared" si="10"/>
        <v>39692</v>
      </c>
      <c r="B146" s="20"/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3">
      <c r="A147" s="23">
        <f t="shared" si="10"/>
        <v>39722</v>
      </c>
      <c r="B147" s="20"/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3">
      <c r="A148" s="23">
        <f t="shared" si="10"/>
        <v>39753</v>
      </c>
      <c r="B148" s="20"/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/>
    </row>
    <row r="149" spans="1:11" x14ac:dyDescent="0.3">
      <c r="A149" s="23">
        <f t="shared" si="10"/>
        <v>39783</v>
      </c>
      <c r="B149" s="20" t="s">
        <v>48</v>
      </c>
      <c r="C149" s="13">
        <v>1.25</v>
      </c>
      <c r="D149" s="39">
        <v>5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3">
      <c r="A150" s="48" t="s">
        <v>70</v>
      </c>
      <c r="B150" s="20"/>
      <c r="C150" s="13"/>
      <c r="D150" s="39"/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/>
    </row>
    <row r="151" spans="1:11" x14ac:dyDescent="0.3">
      <c r="A151" s="23">
        <f>EDATE(A149,1)</f>
        <v>39814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3">
      <c r="A152" s="23">
        <f>EDATE(A151,1)</f>
        <v>39845</v>
      </c>
      <c r="B152" s="20"/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3">
      <c r="A153" s="23">
        <f t="shared" ref="A153:A162" si="11">EDATE(A152,1)</f>
        <v>39873</v>
      </c>
      <c r="B153" s="20"/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3">
      <c r="A154" s="23">
        <f t="shared" si="11"/>
        <v>39904</v>
      </c>
      <c r="B154" s="20"/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3">
      <c r="A155" s="23">
        <f t="shared" si="11"/>
        <v>39934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3">
      <c r="A156" s="23">
        <f t="shared" si="11"/>
        <v>39965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3">
      <c r="A157" s="23">
        <f t="shared" si="11"/>
        <v>39995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3">
      <c r="A158" s="23">
        <f t="shared" si="11"/>
        <v>40026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3">
      <c r="A159" s="23">
        <f t="shared" si="11"/>
        <v>40057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3">
      <c r="A160" s="23">
        <f t="shared" si="11"/>
        <v>40087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3">
      <c r="A161" s="23">
        <f t="shared" si="11"/>
        <v>40118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3">
      <c r="A162" s="23">
        <f t="shared" si="11"/>
        <v>40148</v>
      </c>
      <c r="B162" s="20" t="s">
        <v>48</v>
      </c>
      <c r="C162" s="13">
        <v>1.25</v>
      </c>
      <c r="D162" s="39">
        <v>5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3">
      <c r="A163" s="48" t="s">
        <v>71</v>
      </c>
      <c r="B163" s="20"/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/>
    </row>
    <row r="164" spans="1:11" x14ac:dyDescent="0.3">
      <c r="A164" s="23">
        <f>EDATE(A162,1)</f>
        <v>40179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3">
      <c r="A165" s="23">
        <f>EDATE(A164,1)</f>
        <v>40210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3">
      <c r="A166" s="23">
        <f t="shared" ref="A166:A175" si="12">EDATE(A165,1)</f>
        <v>40238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3">
      <c r="A167" s="23">
        <f t="shared" si="12"/>
        <v>40269</v>
      </c>
      <c r="B167" s="20"/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3">
      <c r="A168" s="23">
        <f t="shared" si="12"/>
        <v>40299</v>
      </c>
      <c r="B168" s="20"/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3">
      <c r="A169" s="23">
        <f t="shared" si="12"/>
        <v>40330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3">
      <c r="A170" s="23">
        <f t="shared" si="12"/>
        <v>40360</v>
      </c>
      <c r="B170" s="20"/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3">
      <c r="A171" s="23">
        <f t="shared" si="12"/>
        <v>40391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3">
      <c r="A172" s="23">
        <f t="shared" si="12"/>
        <v>40422</v>
      </c>
      <c r="B172" s="20"/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3">
      <c r="A173" s="23">
        <f t="shared" si="12"/>
        <v>40452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3">
      <c r="A174" s="23">
        <f t="shared" si="12"/>
        <v>40483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3">
      <c r="A175" s="23">
        <f t="shared" si="12"/>
        <v>40513</v>
      </c>
      <c r="B175" s="20" t="s">
        <v>48</v>
      </c>
      <c r="C175" s="13">
        <v>1.25</v>
      </c>
      <c r="D175" s="39">
        <v>5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3">
      <c r="A176" s="48" t="s">
        <v>72</v>
      </c>
      <c r="B176" s="20"/>
      <c r="C176" s="13"/>
      <c r="D176" s="39"/>
      <c r="E176" s="13"/>
      <c r="F176" s="20"/>
      <c r="G176" s="13" t="str">
        <f>IF(ISBLANK(Table1[[#This Row],[EARNED]]),"",Table1[[#This Row],[EARNED]])</f>
        <v/>
      </c>
      <c r="H176" s="39"/>
      <c r="I176" s="13"/>
      <c r="J176" s="11"/>
      <c r="K176" s="20"/>
    </row>
    <row r="177" spans="1:11" x14ac:dyDescent="0.3">
      <c r="A177" s="23">
        <f>EDATE(A175,1)</f>
        <v>40544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3">
      <c r="A178" s="23">
        <f>EDATE(A177,1)</f>
        <v>40575</v>
      </c>
      <c r="B178" s="20"/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3">
      <c r="A179" s="23">
        <f t="shared" ref="A179:A188" si="13">EDATE(A178,1)</f>
        <v>40603</v>
      </c>
      <c r="B179" s="20"/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3">
      <c r="A180" s="23">
        <f t="shared" si="13"/>
        <v>40634</v>
      </c>
      <c r="B180" s="2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ht="14.25" customHeight="1" x14ac:dyDescent="0.3">
      <c r="A181" s="23">
        <f t="shared" si="13"/>
        <v>40664</v>
      </c>
      <c r="B181" s="20"/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/>
    </row>
    <row r="182" spans="1:11" x14ac:dyDescent="0.3">
      <c r="A182" s="23">
        <f t="shared" si="13"/>
        <v>40695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3">
      <c r="A183" s="23">
        <f t="shared" si="13"/>
        <v>40725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3">
      <c r="A184" s="23">
        <f t="shared" si="13"/>
        <v>40756</v>
      </c>
      <c r="B184" s="20"/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3">
      <c r="A185" s="23">
        <f t="shared" si="13"/>
        <v>40787</v>
      </c>
      <c r="B185" s="20"/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3">
      <c r="A186" s="23">
        <f t="shared" si="13"/>
        <v>40817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3">
      <c r="A187" s="23">
        <f t="shared" si="13"/>
        <v>40848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3">
      <c r="A188" s="23">
        <f t="shared" si="13"/>
        <v>40878</v>
      </c>
      <c r="B188" s="20" t="s">
        <v>48</v>
      </c>
      <c r="C188" s="13">
        <v>1.25</v>
      </c>
      <c r="D188" s="39">
        <v>5</v>
      </c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3">
      <c r="A189" s="48" t="s">
        <v>73</v>
      </c>
      <c r="B189" s="20"/>
      <c r="C189" s="13"/>
      <c r="D189" s="39"/>
      <c r="E189" s="13"/>
      <c r="F189" s="20"/>
      <c r="G189" s="13" t="str">
        <f>IF(ISBLANK(Table1[[#This Row],[EARNED]]),"",Table1[[#This Row],[EARNED]])</f>
        <v/>
      </c>
      <c r="H189" s="39"/>
      <c r="I189" s="13"/>
      <c r="J189" s="11"/>
      <c r="K189" s="20"/>
    </row>
    <row r="190" spans="1:11" x14ac:dyDescent="0.3">
      <c r="A190" s="23">
        <f>EDATE(A188,1)</f>
        <v>40909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3">
      <c r="A191" s="23">
        <f>EDATE(A190,1)</f>
        <v>40940</v>
      </c>
      <c r="B191" s="20"/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3">
      <c r="A192" s="23">
        <f t="shared" ref="A192:A201" si="14">EDATE(A191,1)</f>
        <v>40969</v>
      </c>
      <c r="B192" s="20"/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3">
      <c r="A193" s="23">
        <f t="shared" si="14"/>
        <v>41000</v>
      </c>
      <c r="B193" s="20"/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3">
      <c r="A194" s="23">
        <f t="shared" si="14"/>
        <v>41030</v>
      </c>
      <c r="B194" s="20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3">
      <c r="A195" s="23">
        <f t="shared" si="14"/>
        <v>41061</v>
      </c>
      <c r="B195" s="20"/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/>
    </row>
    <row r="196" spans="1:11" x14ac:dyDescent="0.3">
      <c r="A196" s="23">
        <f t="shared" si="14"/>
        <v>41091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3">
      <c r="A197" s="23">
        <f t="shared" si="14"/>
        <v>41122</v>
      </c>
      <c r="B197" s="20"/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3">
      <c r="A198" s="23">
        <f t="shared" si="14"/>
        <v>41153</v>
      </c>
      <c r="B198" s="20"/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3">
      <c r="A199" s="23">
        <f t="shared" si="14"/>
        <v>41183</v>
      </c>
      <c r="B199" s="20"/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3">
      <c r="A200" s="23">
        <f t="shared" si="14"/>
        <v>41214</v>
      </c>
      <c r="B200" s="2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3">
      <c r="A201" s="23">
        <f t="shared" si="14"/>
        <v>41244</v>
      </c>
      <c r="B201" s="20" t="s">
        <v>48</v>
      </c>
      <c r="C201" s="13">
        <v>1.25</v>
      </c>
      <c r="D201" s="39">
        <v>5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3">
      <c r="A202" s="48" t="s">
        <v>74</v>
      </c>
      <c r="B202" s="20"/>
      <c r="C202" s="13"/>
      <c r="D202" s="39"/>
      <c r="E202" s="13"/>
      <c r="F202" s="20"/>
      <c r="G202" s="13" t="str">
        <f>IF(ISBLANK(Table1[[#This Row],[EARNED]]),"",Table1[[#This Row],[EARNED]])</f>
        <v/>
      </c>
      <c r="H202" s="39"/>
      <c r="I202" s="13"/>
      <c r="J202" s="11"/>
      <c r="K202" s="20"/>
    </row>
    <row r="203" spans="1:11" x14ac:dyDescent="0.3">
      <c r="A203" s="23">
        <f>EDATE(A201,1)</f>
        <v>41275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3">
      <c r="A204" s="23">
        <f>EDATE(A203,1)</f>
        <v>41306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3">
      <c r="A205" s="23">
        <f t="shared" ref="A205:A214" si="15">EDATE(A204,1)</f>
        <v>41334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3">
      <c r="A206" s="23">
        <f t="shared" si="15"/>
        <v>41365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3">
      <c r="A207" s="23">
        <f t="shared" si="15"/>
        <v>41395</v>
      </c>
      <c r="B207" s="2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3">
      <c r="A208" s="23">
        <f t="shared" si="15"/>
        <v>41426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3">
      <c r="A209" s="23">
        <f t="shared" si="15"/>
        <v>41456</v>
      </c>
      <c r="B209" s="20"/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/>
    </row>
    <row r="210" spans="1:11" x14ac:dyDescent="0.3">
      <c r="A210" s="23">
        <f t="shared" si="15"/>
        <v>41487</v>
      </c>
      <c r="B210" s="20"/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/>
    </row>
    <row r="211" spans="1:11" x14ac:dyDescent="0.3">
      <c r="A211" s="23">
        <f t="shared" si="15"/>
        <v>41518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3">
      <c r="A212" s="23">
        <f t="shared" si="15"/>
        <v>41548</v>
      </c>
      <c r="B212" s="20"/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/>
    </row>
    <row r="213" spans="1:11" x14ac:dyDescent="0.3">
      <c r="A213" s="23">
        <f t="shared" si="15"/>
        <v>41579</v>
      </c>
      <c r="B213" s="20"/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3">
      <c r="A214" s="23">
        <f t="shared" si="15"/>
        <v>41609</v>
      </c>
      <c r="B214" s="20" t="s">
        <v>48</v>
      </c>
      <c r="C214" s="13">
        <v>1.25</v>
      </c>
      <c r="D214" s="39">
        <v>5</v>
      </c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3">
      <c r="A215" s="23"/>
      <c r="B215" s="20" t="s">
        <v>51</v>
      </c>
      <c r="C215" s="13"/>
      <c r="D215" s="39"/>
      <c r="E215" s="13"/>
      <c r="F215" s="20"/>
      <c r="G215" s="13" t="str">
        <f>IF(ISBLANK(Table1[[#This Row],[EARNED]]),"",Table1[[#This Row],[EARNED]])</f>
        <v/>
      </c>
      <c r="H215" s="39">
        <v>2</v>
      </c>
      <c r="I215" s="13"/>
      <c r="J215" s="11"/>
      <c r="K215" s="20" t="s">
        <v>75</v>
      </c>
    </row>
    <row r="216" spans="1:11" x14ac:dyDescent="0.3">
      <c r="A216" s="48" t="s">
        <v>76</v>
      </c>
      <c r="B216" s="20"/>
      <c r="C216" s="13"/>
      <c r="D216" s="39"/>
      <c r="E216" s="13"/>
      <c r="F216" s="20"/>
      <c r="G216" s="13" t="str">
        <f>IF(ISBLANK(Table1[[#This Row],[EARNED]]),"",Table1[[#This Row],[EARNED]])</f>
        <v/>
      </c>
      <c r="H216" s="39"/>
      <c r="I216" s="13"/>
      <c r="J216" s="11"/>
      <c r="K216" s="20"/>
    </row>
    <row r="217" spans="1:11" x14ac:dyDescent="0.3">
      <c r="A217" s="23">
        <f>EDATE(A214,1)</f>
        <v>41640</v>
      </c>
      <c r="B217" s="20"/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3">
      <c r="A218" s="23">
        <f>EDATE(A217,1)</f>
        <v>41671</v>
      </c>
      <c r="B218" s="20"/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3">
      <c r="A219" s="23">
        <f t="shared" ref="A219:A228" si="16">EDATE(A218,1)</f>
        <v>41699</v>
      </c>
      <c r="B219" s="20"/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3">
      <c r="A220" s="23">
        <f t="shared" si="16"/>
        <v>41730</v>
      </c>
      <c r="B220" s="20"/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/>
    </row>
    <row r="221" spans="1:11" x14ac:dyDescent="0.3">
      <c r="A221" s="23">
        <f t="shared" si="16"/>
        <v>41760</v>
      </c>
      <c r="B221" s="20"/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3">
      <c r="A222" s="23">
        <f t="shared" si="16"/>
        <v>41791</v>
      </c>
      <c r="B222" s="20"/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/>
    </row>
    <row r="223" spans="1:11" x14ac:dyDescent="0.3">
      <c r="A223" s="23">
        <f t="shared" si="16"/>
        <v>41821</v>
      </c>
      <c r="B223" s="20" t="s">
        <v>50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54">
        <v>45116</v>
      </c>
    </row>
    <row r="224" spans="1:11" x14ac:dyDescent="0.3">
      <c r="A224" s="23">
        <f t="shared" si="16"/>
        <v>41852</v>
      </c>
      <c r="B224" s="20"/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3">
      <c r="A225" s="23">
        <f t="shared" si="16"/>
        <v>41883</v>
      </c>
      <c r="B225" s="20"/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3">
      <c r="A226" s="23">
        <f t="shared" si="16"/>
        <v>41913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3">
      <c r="A227" s="23">
        <f t="shared" si="16"/>
        <v>41944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3">
      <c r="A228" s="23">
        <f t="shared" si="16"/>
        <v>41974</v>
      </c>
      <c r="B228" s="20" t="s">
        <v>48</v>
      </c>
      <c r="C228" s="13">
        <v>1.25</v>
      </c>
      <c r="D228" s="39">
        <v>5</v>
      </c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3">
      <c r="A229" s="23"/>
      <c r="B229" s="20" t="s">
        <v>77</v>
      </c>
      <c r="C229" s="13"/>
      <c r="D229" s="39"/>
      <c r="E229" s="13"/>
      <c r="F229" s="20"/>
      <c r="G229" s="13" t="str">
        <f>IF(ISBLANK(Table1[[#This Row],[EARNED]]),"",Table1[[#This Row],[EARNED]])</f>
        <v/>
      </c>
      <c r="H229" s="39">
        <v>10</v>
      </c>
      <c r="I229" s="13"/>
      <c r="J229" s="11"/>
      <c r="K229" s="20" t="s">
        <v>78</v>
      </c>
    </row>
    <row r="230" spans="1:11" x14ac:dyDescent="0.3">
      <c r="A230" s="48" t="s">
        <v>79</v>
      </c>
      <c r="B230" s="20"/>
      <c r="C230" s="13"/>
      <c r="D230" s="39"/>
      <c r="E230" s="13"/>
      <c r="F230" s="20"/>
      <c r="G230" s="13" t="str">
        <f>IF(ISBLANK(Table1[[#This Row],[EARNED]]),"",Table1[[#This Row],[EARNED]])</f>
        <v/>
      </c>
      <c r="H230" s="39"/>
      <c r="I230" s="13"/>
      <c r="J230" s="11"/>
      <c r="K230" s="20"/>
    </row>
    <row r="231" spans="1:11" x14ac:dyDescent="0.3">
      <c r="A231" s="23">
        <f>EDATE(A228,1)</f>
        <v>42005</v>
      </c>
      <c r="B231" s="20" t="s">
        <v>80</v>
      </c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>
        <v>20</v>
      </c>
      <c r="I231" s="13"/>
      <c r="J231" s="11"/>
      <c r="K231" s="20" t="s">
        <v>81</v>
      </c>
    </row>
    <row r="232" spans="1:11" x14ac:dyDescent="0.3">
      <c r="A232" s="23">
        <f>EDATE(A231,1)</f>
        <v>42036</v>
      </c>
      <c r="B232" s="20"/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3">
      <c r="A233" s="23">
        <f t="shared" ref="A233:A242" si="17">EDATE(A232,1)</f>
        <v>42064</v>
      </c>
      <c r="B233" s="20"/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3">
      <c r="A234" s="23">
        <f t="shared" si="17"/>
        <v>42095</v>
      </c>
      <c r="B234" s="20"/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/>
    </row>
    <row r="235" spans="1:11" x14ac:dyDescent="0.3">
      <c r="A235" s="23">
        <f t="shared" si="17"/>
        <v>42125</v>
      </c>
      <c r="B235" s="20"/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3">
      <c r="A236" s="23">
        <f t="shared" si="17"/>
        <v>42156</v>
      </c>
      <c r="B236" s="20"/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/>
      <c r="I236" s="13"/>
      <c r="J236" s="11"/>
      <c r="K236" s="20"/>
    </row>
    <row r="237" spans="1:11" x14ac:dyDescent="0.3">
      <c r="A237" s="23">
        <f t="shared" si="17"/>
        <v>42186</v>
      </c>
      <c r="B237" s="20"/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3">
      <c r="A238" s="23">
        <f t="shared" si="17"/>
        <v>42217</v>
      </c>
      <c r="B238" s="20"/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3">
      <c r="A239" s="23">
        <f t="shared" si="17"/>
        <v>42248</v>
      </c>
      <c r="B239" s="20"/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3">
      <c r="A240" s="23">
        <f t="shared" si="17"/>
        <v>42278</v>
      </c>
      <c r="B240" s="20"/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3">
      <c r="A241" s="23">
        <f t="shared" si="17"/>
        <v>42309</v>
      </c>
      <c r="B241" s="20"/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3">
      <c r="A242" s="23">
        <f t="shared" si="17"/>
        <v>42339</v>
      </c>
      <c r="B242" s="20" t="s">
        <v>48</v>
      </c>
      <c r="C242" s="13">
        <v>1.25</v>
      </c>
      <c r="D242" s="39">
        <v>5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3">
      <c r="A243" s="48" t="s">
        <v>82</v>
      </c>
      <c r="B243" s="20"/>
      <c r="C243" s="13"/>
      <c r="D243" s="39"/>
      <c r="E243" s="13"/>
      <c r="F243" s="20"/>
      <c r="G243" s="13" t="str">
        <f>IF(ISBLANK(Table1[[#This Row],[EARNED]]),"",Table1[[#This Row],[EARNED]])</f>
        <v/>
      </c>
      <c r="H243" s="39"/>
      <c r="I243" s="13"/>
      <c r="J243" s="11"/>
      <c r="K243" s="20"/>
    </row>
    <row r="244" spans="1:11" x14ac:dyDescent="0.3">
      <c r="A244" s="23">
        <f>EDATE(A242,1)</f>
        <v>42370</v>
      </c>
      <c r="B244" s="20"/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/>
    </row>
    <row r="245" spans="1:11" x14ac:dyDescent="0.3">
      <c r="A245" s="23">
        <f>EDATE(A244,1)</f>
        <v>42401</v>
      </c>
      <c r="B245" s="20"/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3">
      <c r="A246" s="23">
        <f t="shared" ref="A246:A255" si="18">EDATE(A245,1)</f>
        <v>42430</v>
      </c>
      <c r="B246" s="20"/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3">
      <c r="A247" s="23">
        <f t="shared" si="18"/>
        <v>42461</v>
      </c>
      <c r="B247" s="20"/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3">
      <c r="A248" s="23">
        <f t="shared" si="18"/>
        <v>42491</v>
      </c>
      <c r="B248" s="20"/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3">
      <c r="A249" s="23">
        <f t="shared" si="18"/>
        <v>42522</v>
      </c>
      <c r="B249" s="20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3">
      <c r="A250" s="23">
        <f t="shared" si="18"/>
        <v>42552</v>
      </c>
      <c r="B250" s="20"/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3">
      <c r="A251" s="23">
        <f t="shared" si="18"/>
        <v>42583</v>
      </c>
      <c r="B251" s="2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3">
      <c r="A252" s="23">
        <f t="shared" si="18"/>
        <v>42614</v>
      </c>
      <c r="B252" s="20"/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3">
      <c r="A253" s="23">
        <f t="shared" si="18"/>
        <v>42644</v>
      </c>
      <c r="B253" s="20"/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3">
      <c r="A254" s="23">
        <f t="shared" si="18"/>
        <v>42675</v>
      </c>
      <c r="B254" s="20"/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3">
      <c r="A255" s="23">
        <f t="shared" si="18"/>
        <v>42705</v>
      </c>
      <c r="B255" s="20" t="s">
        <v>48</v>
      </c>
      <c r="C255" s="13">
        <v>1.25</v>
      </c>
      <c r="D255" s="39">
        <v>5</v>
      </c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20"/>
    </row>
    <row r="256" spans="1:11" x14ac:dyDescent="0.3">
      <c r="A256" s="48" t="s">
        <v>83</v>
      </c>
      <c r="B256" s="20"/>
      <c r="C256" s="13"/>
      <c r="D256" s="39"/>
      <c r="E256" s="13"/>
      <c r="F256" s="20"/>
      <c r="G256" s="13" t="str">
        <f>IF(ISBLANK(Table1[[#This Row],[EARNED]]),"",Table1[[#This Row],[EARNED]])</f>
        <v/>
      </c>
      <c r="H256" s="39"/>
      <c r="I256" s="13"/>
      <c r="J256" s="11"/>
      <c r="K256" s="20"/>
    </row>
    <row r="257" spans="1:11" x14ac:dyDescent="0.3">
      <c r="A257" s="23">
        <f>EDATE(A255,1)</f>
        <v>42736</v>
      </c>
      <c r="B257" s="20"/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/>
    </row>
    <row r="258" spans="1:11" x14ac:dyDescent="0.3">
      <c r="A258" s="23">
        <f>EDATE(A257,1)</f>
        <v>42767</v>
      </c>
      <c r="B258" s="20"/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/>
    </row>
    <row r="259" spans="1:11" x14ac:dyDescent="0.3">
      <c r="A259" s="23">
        <f t="shared" ref="A259:A268" si="19">EDATE(A258,1)</f>
        <v>42795</v>
      </c>
      <c r="B259" s="20"/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3">
      <c r="A260" s="23">
        <f t="shared" si="19"/>
        <v>42826</v>
      </c>
      <c r="B260" s="20"/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3">
      <c r="A261" s="23">
        <f t="shared" si="19"/>
        <v>42856</v>
      </c>
      <c r="B261" s="20"/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3">
      <c r="A262" s="23">
        <f t="shared" si="19"/>
        <v>42887</v>
      </c>
      <c r="B262" s="20"/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3">
      <c r="A263" s="23">
        <f t="shared" si="19"/>
        <v>42917</v>
      </c>
      <c r="B263" s="20"/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3">
      <c r="A264" s="23">
        <f t="shared" si="19"/>
        <v>42948</v>
      </c>
      <c r="B264" s="20"/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/>
    </row>
    <row r="265" spans="1:11" x14ac:dyDescent="0.3">
      <c r="A265" s="23">
        <f t="shared" si="19"/>
        <v>42979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3">
      <c r="A266" s="23">
        <f t="shared" si="19"/>
        <v>43009</v>
      </c>
      <c r="B266" s="20"/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/>
    </row>
    <row r="267" spans="1:11" x14ac:dyDescent="0.3">
      <c r="A267" s="23">
        <f t="shared" si="19"/>
        <v>43040</v>
      </c>
      <c r="B267" s="20"/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20"/>
    </row>
    <row r="268" spans="1:11" x14ac:dyDescent="0.3">
      <c r="A268" s="23">
        <f t="shared" si="19"/>
        <v>43070</v>
      </c>
      <c r="B268" s="20" t="s">
        <v>48</v>
      </c>
      <c r="C268" s="13">
        <v>1.25</v>
      </c>
      <c r="D268" s="39">
        <v>5</v>
      </c>
      <c r="E268" s="13"/>
      <c r="F268" s="20"/>
      <c r="G268" s="13">
        <f>IF(ISBLANK(Table1[[#This Row],[EARNED]]),"",Table1[[#This Row],[EARNED]])</f>
        <v>1.25</v>
      </c>
      <c r="H268" s="39"/>
      <c r="I268" s="13"/>
      <c r="J268" s="11"/>
      <c r="K268" s="20"/>
    </row>
    <row r="269" spans="1:11" x14ac:dyDescent="0.3">
      <c r="A269" s="48" t="s">
        <v>44</v>
      </c>
      <c r="B269" s="20"/>
      <c r="C269" s="13"/>
      <c r="D269" s="39"/>
      <c r="E269" s="34" t="s">
        <v>32</v>
      </c>
      <c r="F269" s="20"/>
      <c r="G269" s="13" t="str">
        <f>IF(ISBLANK(Table1[[#This Row],[EARNED]]),"",Table1[[#This Row],[EARNED]])</f>
        <v/>
      </c>
      <c r="H269" s="39"/>
      <c r="I269" s="34" t="s">
        <v>32</v>
      </c>
      <c r="J269" s="11"/>
      <c r="K269" s="20"/>
    </row>
    <row r="270" spans="1:11" x14ac:dyDescent="0.3">
      <c r="A270" s="40">
        <v>43101</v>
      </c>
      <c r="B270" s="20"/>
      <c r="C270" s="13">
        <v>1.25</v>
      </c>
      <c r="D270" s="39"/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3">
      <c r="A271" s="40">
        <v>43132</v>
      </c>
      <c r="B271" s="20"/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3">
      <c r="A272" s="40">
        <v>43160</v>
      </c>
      <c r="B272" s="20" t="s">
        <v>45</v>
      </c>
      <c r="C272" s="13">
        <v>1.25</v>
      </c>
      <c r="D272" s="39">
        <v>2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49">
        <v>43171</v>
      </c>
    </row>
    <row r="273" spans="1:11" x14ac:dyDescent="0.3">
      <c r="A273" s="40">
        <v>43191</v>
      </c>
      <c r="B273" s="20" t="s">
        <v>46</v>
      </c>
      <c r="C273" s="13">
        <v>1.25</v>
      </c>
      <c r="D273" s="39">
        <v>1</v>
      </c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 t="s">
        <v>47</v>
      </c>
    </row>
    <row r="274" spans="1:11" x14ac:dyDescent="0.3">
      <c r="A274" s="40">
        <v>43221</v>
      </c>
      <c r="B274" s="20"/>
      <c r="C274" s="13">
        <v>1.25</v>
      </c>
      <c r="D274" s="39"/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3">
      <c r="A275" s="40">
        <v>43252</v>
      </c>
      <c r="B275" s="15"/>
      <c r="C275" s="13">
        <v>1.25</v>
      </c>
      <c r="D275" s="43"/>
      <c r="E275" s="9"/>
      <c r="F275" s="15"/>
      <c r="G275" s="13">
        <f>IF(ISBLANK(Table1[[#This Row],[EARNED]]),"",Table1[[#This Row],[EARNED]])</f>
        <v>1.25</v>
      </c>
      <c r="H275" s="43"/>
      <c r="I275" s="9"/>
      <c r="J275" s="12"/>
      <c r="K275" s="15"/>
    </row>
    <row r="276" spans="1:11" x14ac:dyDescent="0.3">
      <c r="A276" s="40">
        <v>43282</v>
      </c>
      <c r="B276" s="20"/>
      <c r="C276" s="13">
        <v>1.25</v>
      </c>
      <c r="D276" s="39"/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3">
      <c r="A277" s="40">
        <v>43313</v>
      </c>
      <c r="B277" s="20"/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3">
      <c r="A278" s="40">
        <v>43344</v>
      </c>
      <c r="B278" s="20"/>
      <c r="C278" s="13">
        <v>1.25</v>
      </c>
      <c r="D278" s="39"/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3">
      <c r="A279" s="40">
        <v>43374</v>
      </c>
      <c r="B279" s="20"/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3">
      <c r="A280" s="40">
        <v>43405</v>
      </c>
      <c r="B280" s="20"/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3">
      <c r="A281" s="40">
        <v>43435</v>
      </c>
      <c r="B281" s="20" t="s">
        <v>87</v>
      </c>
      <c r="C281" s="13">
        <v>1.25</v>
      </c>
      <c r="D281" s="39">
        <v>2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3">
      <c r="A282" s="48" t="s">
        <v>49</v>
      </c>
      <c r="B282" s="20"/>
      <c r="C282" s="13"/>
      <c r="D282" s="39"/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3">
      <c r="A283" s="40">
        <v>43466</v>
      </c>
      <c r="B283" s="20"/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3">
      <c r="A284" s="40">
        <v>43497</v>
      </c>
      <c r="B284" s="20"/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3">
      <c r="A285" s="40">
        <v>43525</v>
      </c>
      <c r="B285" s="20"/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3">
      <c r="A286" s="40">
        <v>43556</v>
      </c>
      <c r="B286" s="20" t="s">
        <v>50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1</v>
      </c>
      <c r="I286" s="9"/>
      <c r="J286" s="11"/>
      <c r="K286" s="49">
        <v>43745</v>
      </c>
    </row>
    <row r="287" spans="1:11" x14ac:dyDescent="0.3">
      <c r="A287" s="40"/>
      <c r="B287" s="20" t="s">
        <v>50</v>
      </c>
      <c r="C287" s="13"/>
      <c r="D287" s="39"/>
      <c r="E287" s="9"/>
      <c r="F287" s="20"/>
      <c r="G287" s="13"/>
      <c r="H287" s="39">
        <v>1</v>
      </c>
      <c r="I287" s="9"/>
      <c r="J287" s="11"/>
      <c r="K287" s="49">
        <v>43762</v>
      </c>
    </row>
    <row r="288" spans="1:11" x14ac:dyDescent="0.3">
      <c r="A288" s="40">
        <v>43586</v>
      </c>
      <c r="B288" s="20" t="s">
        <v>51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>
        <v>2</v>
      </c>
      <c r="I288" s="9"/>
      <c r="J288" s="11"/>
      <c r="K288" s="20" t="s">
        <v>52</v>
      </c>
    </row>
    <row r="289" spans="1:11" x14ac:dyDescent="0.3">
      <c r="A289" s="40">
        <v>43617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3">
      <c r="A290" s="40">
        <v>43647</v>
      </c>
      <c r="B290" s="20"/>
      <c r="C290" s="13">
        <v>1.25</v>
      </c>
      <c r="D290" s="39"/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0">
        <v>43678</v>
      </c>
      <c r="B291" s="20" t="s">
        <v>50</v>
      </c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>
        <v>1</v>
      </c>
      <c r="I291" s="9"/>
      <c r="J291" s="11"/>
      <c r="K291" s="49">
        <v>43710</v>
      </c>
    </row>
    <row r="292" spans="1:11" x14ac:dyDescent="0.3">
      <c r="A292" s="40">
        <v>43709</v>
      </c>
      <c r="B292" s="20"/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3">
      <c r="A293" s="40">
        <v>43739</v>
      </c>
      <c r="B293" s="20"/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3">
      <c r="A294" s="40">
        <v>43770</v>
      </c>
      <c r="B294" s="20"/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3">
      <c r="A295" s="40">
        <v>43800</v>
      </c>
      <c r="B295" s="20" t="s">
        <v>48</v>
      </c>
      <c r="C295" s="13">
        <v>1.25</v>
      </c>
      <c r="D295" s="39">
        <v>5</v>
      </c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3">
      <c r="A296" s="48" t="s">
        <v>53</v>
      </c>
      <c r="B296" s="20"/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3">
      <c r="A297" s="40">
        <v>43831</v>
      </c>
      <c r="B297" s="20"/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3">
      <c r="A298" s="40">
        <v>43862</v>
      </c>
      <c r="B298" s="20"/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3">
      <c r="A299" s="40">
        <v>43891</v>
      </c>
      <c r="B299" s="20"/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3">
      <c r="A300" s="40">
        <v>43922</v>
      </c>
      <c r="B300" s="20"/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3">
      <c r="A301" s="40">
        <v>43952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3">
      <c r="A302" s="40">
        <v>43983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3">
      <c r="A303" s="40">
        <v>44013</v>
      </c>
      <c r="B303" s="20"/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3">
      <c r="A304" s="40">
        <v>44044</v>
      </c>
      <c r="B304" s="20"/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3">
      <c r="A305" s="40">
        <v>44075</v>
      </c>
      <c r="B305" s="20"/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3">
      <c r="A306" s="40">
        <v>44105</v>
      </c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3">
      <c r="A307" s="40">
        <v>44136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3">
      <c r="A308" s="40">
        <v>44166</v>
      </c>
      <c r="B308" s="20" t="s">
        <v>48</v>
      </c>
      <c r="C308" s="13">
        <v>1.25</v>
      </c>
      <c r="D308" s="39">
        <v>5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3">
      <c r="A309" s="48" t="s">
        <v>54</v>
      </c>
      <c r="B309" s="20"/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3">
      <c r="A310" s="40">
        <v>44197</v>
      </c>
      <c r="B310" s="20"/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v>44228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0">
        <v>44256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3">
      <c r="A313" s="40">
        <v>44287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>
        <v>44317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3">
      <c r="A315" s="40">
        <v>44348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3">
      <c r="A316" s="40">
        <v>44378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3">
      <c r="A317" s="40">
        <v>44409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>
        <v>44440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3">
      <c r="A319" s="40">
        <v>44470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3">
      <c r="A320" s="40">
        <v>44501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3">
      <c r="A321" s="40">
        <v>44531</v>
      </c>
      <c r="B321" s="20" t="s">
        <v>48</v>
      </c>
      <c r="C321" s="13">
        <v>1.25</v>
      </c>
      <c r="D321" s="39">
        <v>5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8" t="s">
        <v>55</v>
      </c>
      <c r="B322" s="20"/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3">
      <c r="A323" s="40">
        <v>44562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3">
      <c r="A324" s="40">
        <v>44593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0">
        <v>44621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3">
      <c r="A326" s="40">
        <v>44652</v>
      </c>
      <c r="B326" s="20" t="s">
        <v>86</v>
      </c>
      <c r="C326" s="13">
        <v>1.25</v>
      </c>
      <c r="D326" s="39">
        <v>0.375</v>
      </c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3">
      <c r="A327" s="40">
        <v>44682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3">
      <c r="A328" s="40">
        <v>44713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v>44743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3">
      <c r="A330" s="40">
        <v>44774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3">
      <c r="A331" s="40">
        <v>44805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3">
      <c r="A332" s="40">
        <v>44835</v>
      </c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3">
      <c r="A333" s="40">
        <v>44866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0">
        <v>44896</v>
      </c>
      <c r="B334" s="20" t="s">
        <v>48</v>
      </c>
      <c r="C334" s="13">
        <v>1.25</v>
      </c>
      <c r="D334" s="39">
        <v>5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3">
      <c r="A335" s="48" t="s">
        <v>84</v>
      </c>
      <c r="B335" s="20"/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/>
    </row>
    <row r="336" spans="1:11" x14ac:dyDescent="0.3">
      <c r="A336" s="40">
        <v>44927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44958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0">
        <v>44986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3">
      <c r="A339" s="40">
        <v>45017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3">
      <c r="A340" s="40">
        <v>45047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v>45078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3">
      <c r="A342" s="40">
        <v>45108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v>45139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3">
      <c r="A344" s="40">
        <v>45170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v>45200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3">
      <c r="A346" s="40">
        <v>45231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40">
        <v>45261</v>
      </c>
      <c r="B347" s="20" t="s">
        <v>48</v>
      </c>
      <c r="C347" s="13">
        <v>1.25</v>
      </c>
      <c r="D347" s="39">
        <v>5</v>
      </c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3">
      <c r="A348" s="48" t="s">
        <v>88</v>
      </c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3">
      <c r="A349" s="40">
        <v>45294</v>
      </c>
      <c r="B349" s="20"/>
      <c r="C349" s="13">
        <v>0.125</v>
      </c>
      <c r="D349" s="39"/>
      <c r="E349" s="9"/>
      <c r="F349" s="20"/>
      <c r="G349" s="13">
        <f>IF(ISBLANK(Table1[[#This Row],[EARNED]]),"",Table1[[#This Row],[EARNED]])</f>
        <v>0.125</v>
      </c>
      <c r="H349" s="39"/>
      <c r="I349" s="9"/>
      <c r="J349" s="11"/>
      <c r="K349" s="20"/>
    </row>
    <row r="350" spans="1:11" x14ac:dyDescent="0.3">
      <c r="A350" s="66"/>
      <c r="B350" s="67" t="s">
        <v>94</v>
      </c>
      <c r="C350" s="68"/>
      <c r="D350" s="67"/>
      <c r="E350" s="69"/>
      <c r="F350" s="11"/>
      <c r="G350" s="13"/>
      <c r="H350" s="11"/>
      <c r="I350" s="9"/>
      <c r="J350" s="11"/>
      <c r="K350" s="20"/>
    </row>
    <row r="351" spans="1:11" x14ac:dyDescent="0.3">
      <c r="A351" s="40"/>
      <c r="B351" s="11"/>
      <c r="C351" s="13"/>
      <c r="D351" s="70" t="s">
        <v>92</v>
      </c>
      <c r="E351" s="9"/>
      <c r="F351" s="11"/>
      <c r="G351" s="13"/>
      <c r="H351" s="70" t="s">
        <v>93</v>
      </c>
      <c r="I351" s="9"/>
      <c r="J351" s="11"/>
      <c r="K351" s="20"/>
    </row>
    <row r="352" spans="1:11" x14ac:dyDescent="0.3">
      <c r="A352" s="40"/>
      <c r="B352" s="11"/>
      <c r="C352" s="13" t="s">
        <v>91</v>
      </c>
      <c r="D352" s="11"/>
      <c r="E352" s="9"/>
      <c r="F352" s="11"/>
      <c r="G352" s="68" t="s">
        <v>91</v>
      </c>
      <c r="H352" s="67"/>
      <c r="I352" s="69"/>
      <c r="J352" s="67"/>
      <c r="K352" s="71"/>
    </row>
    <row r="353" spans="1:11" x14ac:dyDescent="0.3">
      <c r="A353" s="40"/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3">
      <c r="A354" s="40"/>
      <c r="B354" s="20"/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3">
      <c r="A355" s="40"/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3">
      <c r="A356" s="40"/>
      <c r="B356" s="20"/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3">
      <c r="A357" s="40"/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3">
      <c r="A358" s="40"/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3">
      <c r="A359" s="40"/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/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3">
      <c r="A361" s="40"/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3">
      <c r="A362" s="40"/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3">
      <c r="A363" s="40"/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3">
      <c r="A364" s="40"/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3">
      <c r="A365" s="40"/>
      <c r="B365" s="20"/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3">
      <c r="A366" s="40"/>
      <c r="B366" s="20"/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3">
      <c r="A367" s="40"/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3">
      <c r="A368" s="40"/>
      <c r="B368" s="20"/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3">
      <c r="A369" s="40"/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3">
      <c r="A370" s="40"/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3">
      <c r="A371" s="40"/>
      <c r="B371" s="20"/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3">
      <c r="A372" s="40"/>
      <c r="B372" s="20"/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3">
      <c r="A373" s="40"/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3">
      <c r="A374" s="40"/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3">
      <c r="A375" s="40"/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3">
      <c r="A376" s="40"/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3">
      <c r="A377" s="40"/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3">
      <c r="A378" s="40"/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3">
      <c r="A379" s="40"/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3">
      <c r="A380" s="40"/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3">
      <c r="A381" s="40"/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3">
      <c r="A382" s="40"/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3">
      <c r="A383" s="40"/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3">
      <c r="A384" s="40"/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3">
      <c r="A385" s="40"/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3">
      <c r="A386" s="40"/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3">
      <c r="A387" s="40"/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3">
      <c r="A388" s="40"/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3">
      <c r="A389" s="40"/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3">
      <c r="A390" s="40"/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3">
      <c r="A391" s="41"/>
      <c r="B391" s="15"/>
      <c r="C391" s="42"/>
      <c r="D391" s="43"/>
      <c r="E391" s="9"/>
      <c r="F391" s="15"/>
      <c r="G391" s="42" t="str">
        <f>IF(ISBLANK(Table1[[#This Row],[EARNED]]),"",Table1[[#This Row],[EARNED]])</f>
        <v/>
      </c>
      <c r="H391" s="43"/>
      <c r="I391" s="9"/>
      <c r="J391" s="12"/>
      <c r="K39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21" sqref="B21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>
        <v>3</v>
      </c>
      <c r="F3" s="11"/>
      <c r="G3" s="45">
        <f>SUMIFS(F7:F14,E7:E14,E3)+SUMIFS(D7:D66,C7:C66,F3)+D3</f>
        <v>0.375</v>
      </c>
      <c r="J3" s="47">
        <v>27</v>
      </c>
      <c r="K3" s="35">
        <f>J4-1</f>
        <v>26</v>
      </c>
      <c r="L3" s="45">
        <f>IF($J$4=1,1.25,IF(ISBLANK($J$3),"---",1.25-VLOOKUP($K$3,$I$8:$K$37,2)))</f>
        <v>0.16699999999999982</v>
      </c>
    </row>
    <row r="4" spans="1:12" hidden="1" x14ac:dyDescent="0.3">
      <c r="G4" s="33"/>
      <c r="J4" s="1" t="str">
        <f>IF(TEXT(J3,"D")=1,1,TEXT(J3,"D"))</f>
        <v>27</v>
      </c>
    </row>
    <row r="5" spans="1:12" x14ac:dyDescent="0.3">
      <c r="J5" s="1"/>
    </row>
    <row r="6" spans="1:12" x14ac:dyDescent="0.3">
      <c r="A6" s="11" t="s">
        <v>85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5" t="s">
        <v>38</v>
      </c>
      <c r="J6" s="65"/>
      <c r="K6" s="65"/>
      <c r="L6" s="65"/>
    </row>
    <row r="7" spans="1:12" x14ac:dyDescent="0.3">
      <c r="A7" s="11">
        <f>SUM(Sheet1!E9,Sheet1!I9)</f>
        <v>625.79099999999994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2023-09-26T07:26:44Z</dcterms:modified>
</cp:coreProperties>
</file>