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SU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418" i="1"/>
  <c r="G423" i="1" l="1"/>
  <c r="G426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9" i="1"/>
  <c r="G420" i="1"/>
  <c r="G421" i="1"/>
  <c r="G422" i="1"/>
  <c r="G424" i="1"/>
  <c r="G425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5" i="1" s="1"/>
  <c r="A416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<sst xmlns="http://schemas.openxmlformats.org/spreadsheetml/2006/main" count="405" uniqueCount="270">
  <si>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</si>
  <si>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</si>
  <si>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</si>
  <si>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</si>
  <si>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</si>
  <si>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</si>
  <si>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</si>
  <si>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</si>
  <si>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</si>
  <si>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</si>
  <si>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</si>
  <si>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</si>
  <si>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</si>
  <si>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</si>
  <si>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</si>
  <si>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</si>
  <si>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</si>
  <si>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</si>
  <si>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</si>
  <si>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</si>
  <si>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</si>
  <si>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</si>
  <si>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</si>
  <si>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</si>
  <si>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</si>
  <si>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</si>
  <si>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</si>
  <si>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</si>
  <si>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</si>
  <si>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</si>
  <si>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</si>
  <si>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</si>
  <si>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</si>
  <si>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</si>
  <si>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</si>
  <si>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</si>
  <si>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</si>
  <si>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</si>
  <si>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</si>
  <si>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</si>
  <si>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</si>
  <si>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</si>
  <si>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</si>
  <si>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</si>
  <si>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</si>
  <si>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</si>
  <si>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</si>
  <si>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</si>
  <si>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</si>
  <si>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</si>
  <si>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</si>
  <si>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</si>
  <si>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</si>
  <si>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</si>
  <si>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</si>
  <si>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</si>
  <si>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</si>
  <si>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</si>
  <si>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</si>
  <si>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</si>
  <si>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</si>
  <si>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</si>
  <si>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</si>
  <si>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</si>
  <si>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</si>
  <si>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</si>
  <si>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</si>
  <si>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</si>
  <si>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</si>
  <si>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</si>
  <si>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</si>
  <si>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</si>
  <si>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</si>
  <si>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</si>
  <si>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</si>
  <si>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</si>
  <si>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</si>
  <si>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</si>
  <si>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</si>
  <si>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</si>
  <si>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</si>
  <si>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</si>
  <si>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</si>
  <si>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</si>
  <si>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</si>
  <si>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</si>
  <si>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</si>
  <si>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</si>
  <si>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</si>
  <si>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</si>
  <si>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</si>
  <si>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</si>
  <si>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</si>
  <si>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</si>
  <si>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</si>
  <si>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</si>
  <si>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</si>
  <si>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</si>
  <si>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</si>
  <si>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</si>
  <si>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</si>
  <si>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</si>
  <si>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</si>
  <si>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</si>
  <si>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</si>
  <si>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</si>
  <si>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</si>
  <si>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</si>
  <si>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</si>
  <si>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</si>
  <si>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</si>
  <si>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</si>
  <si>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</si>
  <si>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</si>
  <si>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</si>
  <si>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</si>
  <si>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</si>
  <si>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</si>
  <si>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</si>
  <si>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</si>
  <si>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</si>
  <si>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</si>
  <si>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</si>
  <si>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</si>
  <si>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</si>
  <si>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</si>
  <si>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</si>
  <si>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</si>
  <si>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</si>
  <si>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</si>
  <si>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</si>
  <si>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</si>
  <si>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</si>
  <si>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</si>
  <si>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</si>
  <si>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</si>
  <si>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</si>
  <si>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</si>
  <si>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</si>
  <si>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</si>
  <si>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</si>
  <si>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</si>
  <si>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</si>
  <si>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</si>
  <si>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</si>
  <si>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</si>
  <si>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</si>
  <si>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</si>
  <si>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</si>
  <si>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</si>
  <si>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</si>
  <si>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</si>
  <si>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</si>
  <si>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</si>
  <si>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</si>
  <si>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</si>
  <si>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</si>
  <si>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</si>
  <si>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</si>
  <si>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</si>
  <si>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</si>
  <si>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</si>
  <si>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</si>
  <si>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</si>
  <si>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</si>
  <si>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</si>
  <si>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</si>
  <si>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</si>
  <si>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</si>
  <si>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</si>
  <si>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</si>
  <si>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</si>
  <si>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</si>
  <si>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</si>
  <si>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</si>
  <si>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</si>
  <si>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</si>
  <si>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</si>
  <si>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</si>
  <si>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</si>
  <si>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</si>
  <si>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</si>
  <si>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</si>
  <si>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</si>
  <si>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</si>
  <si>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</si>
  <si>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</si>
  <si>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</si>
  <si>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</si>
  <si>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</si>
  <si>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</si>
  <si>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</si>
  <si>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</si>
  <si>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</si>
  <si>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</si>
  <si>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</si>
  <si>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</si>
  <si>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</si>
  <si>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</si>
  <si>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</si>
  <si>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</si>
  <si>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</si>
  <si>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</si>
  <si>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</si>
  <si>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</si>
  <si>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</si>
  <si>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</si>
  <si>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</si>
  <si>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</si>
  <si>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</si>
  <si>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</si>
  <si>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</si>
  <si>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</si>
  <si>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</si>
  <si>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</si>
  <si>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</si>
  <si>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</si>
  <si>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</si>
  <si>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</si>
  <si>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</si>
  <si>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</si>
  <si>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</si>
  <si>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</si>
  <si>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</si>
  <si>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</si>
  <si>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</si>
  <si>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</si>
  <si>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</si>
  <si>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</si>
  <si>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</si>
  <si>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</si>
  <si>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</si>
  <si>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</si>
  <si>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</si>
  <si>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</si>
  <si>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</si>
  <si>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</si>
  <si>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</si>
  <si>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</si>
  <si>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</si>
  <si>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</si>
  <si>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</si>
  <si>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</si>
  <si>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</si>
  <si>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</si>
  <si>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</si>
  <si>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</si>
  <si>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</si>
  <si>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</si>
  <si>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</si>
  <si>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</si>
  <si>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</si>
  <si>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</si>
  <si>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</si>
  <si>
    <t>TOPS-CSU</t>
  </si>
  <si>
    <t>SP(3-0-0)</t>
  </si>
  <si>
    <t>MOURNING 10/12-14/2022</t>
  </si>
  <si>
    <t>2/7,8/2022</t>
  </si>
  <si>
    <t>BDAY 5/24/2023</t>
  </si>
  <si>
    <t>12/27-29/2022</t>
  </si>
  <si>
    <t>UT(0-0-48)</t>
  </si>
  <si>
    <t>UT(0-0-22)</t>
  </si>
  <si>
    <t>UT(0-1-6)</t>
  </si>
  <si>
    <t>UT(0-1-21)</t>
  </si>
  <si>
    <t>UT(0-2-53)</t>
  </si>
  <si>
    <t>6/28-30/2023</t>
  </si>
  <si>
    <t>UT(0-2-58)</t>
  </si>
  <si>
    <t>UT(0-0-38)</t>
  </si>
  <si>
    <t>UT(0-1-31)</t>
  </si>
  <si>
    <t>UT(0-1-59)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</si>
</sst>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2"/>
  <sheetViews>
    <sheetView tabSelected="1" zoomScale="110" zoomScaleNormal="110" workbookViewId="0">
      <pane ySplit="4050" topLeftCell="A425" activePane="bottomLeft"/>
      <selection activeCell="F4" sqref="F4:G4"/>
      <selection pane="bottomLeft" activeCell="K435" sqref="K4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226</v>
      </c>
      <c r="C2" s="55"/>
      <c r="D2" s="21" t="s">
        <v>14</v>
      </c>
      <c r="E2" s="10"/>
      <c r="F2" s="62" t="s">
        <v>228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227</v>
      </c>
      <c r="C4" s="55"/>
      <c r="D4" s="22" t="s">
        <v>12</v>
      </c>
      <c r="F4" s="60" t="s">
        <v>254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129.613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9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9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13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25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8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 t="s">
        <v>237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9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13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3" t="s">
        <v>247</v>
      </c>
      <c r="B396" s="15"/>
      <c r="C396" s="42"/>
      <c r="D396" s="43"/>
      <c r="E396" s="50"/>
      <c r="F396" s="15"/>
      <c r="G396" s="13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6" si="25">EDATE(A411,1)</f>
        <v>44621</v>
      </c>
      <c r="B412" s="20" t="s">
        <v>269</v>
      </c>
      <c r="C412" s="13">
        <v>1.25</v>
      </c>
      <c r="D412" s="39">
        <v>0.248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101</v>
      </c>
      <c r="C413" s="13">
        <v>1.25</v>
      </c>
      <c r="D413" s="43">
        <v>1</v>
      </c>
      <c r="E413" s="50"/>
      <c r="F413" s="15"/>
      <c r="G413" s="13">
        <f>IF(ISBLANK(Table1[[#This Row],[EARNED]]),"",Table1[[#This Row],[EARNED]])</f>
        <v>1.25</v>
      </c>
      <c r="H413" s="43"/>
      <c r="I413" s="50"/>
      <c r="J413" s="12"/>
      <c r="K413" s="15" t="s">
        <v>250</v>
      </c>
    </row>
    <row r="414" spans="1:11" x14ac:dyDescent="0.25">
      <c r="A414" s="40"/>
      <c r="B414" s="20" t="s">
        <v>268</v>
      </c>
      <c r="C414" s="13"/>
      <c r="D414" s="39">
        <v>0.19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EDATE(A413,1)</f>
        <v>44682</v>
      </c>
      <c r="B415" s="20" t="s">
        <v>267</v>
      </c>
      <c r="C415" s="13">
        <v>1.25</v>
      </c>
      <c r="D415" s="39">
        <v>7.9000000000000015E-2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5"/>
        <v>44713</v>
      </c>
      <c r="B416" s="20" t="s">
        <v>110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3</v>
      </c>
      <c r="I416" s="9"/>
      <c r="J416" s="11"/>
      <c r="K416" s="20" t="s">
        <v>265</v>
      </c>
    </row>
    <row r="417" spans="1:11" x14ac:dyDescent="0.25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251</v>
      </c>
    </row>
    <row r="418" spans="1:11" x14ac:dyDescent="0.25">
      <c r="A418" s="40"/>
      <c r="B418" s="20" t="s">
        <v>266</v>
      </c>
      <c r="C418" s="13"/>
      <c r="D418" s="39">
        <v>0.371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44743</v>
      </c>
      <c r="B419" s="20" t="s">
        <v>264</v>
      </c>
      <c r="C419" s="13">
        <v>1.25</v>
      </c>
      <c r="D419" s="39">
        <v>0.36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44774</v>
      </c>
      <c r="B420" s="20" t="s">
        <v>263</v>
      </c>
      <c r="C420" s="13">
        <v>1.25</v>
      </c>
      <c r="D420" s="39">
        <v>0.16900000000000001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44805</v>
      </c>
      <c r="B421" s="20" t="s">
        <v>262</v>
      </c>
      <c r="C421" s="13">
        <v>1.25</v>
      </c>
      <c r="D421" s="39">
        <v>0.13700000000000001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44835</v>
      </c>
      <c r="B422" s="20" t="s">
        <v>255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51" t="s">
        <v>256</v>
      </c>
    </row>
    <row r="423" spans="1:11" x14ac:dyDescent="0.25">
      <c r="A423" s="40"/>
      <c r="B423" s="20" t="s">
        <v>261</v>
      </c>
      <c r="C423" s="13"/>
      <c r="D423" s="39">
        <v>4.6000000000000006E-2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51"/>
    </row>
    <row r="424" spans="1:11" x14ac:dyDescent="0.25">
      <c r="A424" s="40">
        <v>44866</v>
      </c>
      <c r="B424" s="20" t="s">
        <v>45</v>
      </c>
      <c r="C424" s="13">
        <v>1.25</v>
      </c>
      <c r="D424" s="39">
        <v>2.700000000000001E-2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44896</v>
      </c>
      <c r="B425" s="20" t="s">
        <v>86</v>
      </c>
      <c r="C425" s="13">
        <v>1.25</v>
      </c>
      <c r="D425" s="39">
        <v>3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259</v>
      </c>
    </row>
    <row r="426" spans="1:11" x14ac:dyDescent="0.25">
      <c r="A426" s="40"/>
      <c r="B426" s="20" t="s">
        <v>260</v>
      </c>
      <c r="C426" s="13"/>
      <c r="D426" s="39">
        <v>0.1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8" t="s">
        <v>252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44927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44958</v>
      </c>
      <c r="B429" s="20" t="s">
        <v>61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257</v>
      </c>
    </row>
    <row r="430" spans="1:11" x14ac:dyDescent="0.25">
      <c r="A430" s="40">
        <v>44986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45017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45047</v>
      </c>
      <c r="B432" s="20" t="s">
        <v>66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258</v>
      </c>
    </row>
    <row r="433" spans="1:11" x14ac:dyDescent="0.25">
      <c r="A433" s="40">
        <v>45078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45108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45139</v>
      </c>
      <c r="B435" s="20" t="s">
        <v>65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45163</v>
      </c>
    </row>
    <row r="436" spans="1:11" x14ac:dyDescent="0.25">
      <c r="A436" s="40">
        <v>45170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45200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45231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45261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45292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1"/>
      <c r="B442" s="15"/>
      <c r="C442" s="42"/>
      <c r="D442" s="43"/>
      <c r="E442" s="50"/>
      <c r="F442" s="15"/>
      <c r="G442" s="42" t="str">
        <f>IF(ISBLANK(Table1[[#This Row],[EARNED]]),"",Table1[[#This Row],[EARNED]])</f>
        <v/>
      </c>
      <c r="H442" s="43"/>
      <c r="I442" s="50"/>
      <c r="J442" s="12"/>
      <c r="K4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59</v>
      </c>
      <c r="G3" s="47">
        <f>SUMIFS(F7:F14,E7:E14,E3)+SUMIFS(D7:D66,C7:C66,F3)+D3</f>
        <v>0.248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2023-08-30T05:23:41Z</dcterms:modified>
</cp:coreProperties>
</file>