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1" i="1" l="1"/>
  <c r="G574" i="1" l="1"/>
  <c r="G580" i="1" l="1"/>
  <c r="G579" i="1"/>
  <c r="G582" i="1" l="1"/>
  <c r="G584" i="1" l="1"/>
  <c r="G585" i="1"/>
  <c r="G587" i="1" l="1"/>
  <c r="G589" i="1" l="1"/>
  <c r="G592" i="1" l="1"/>
  <c r="G596" i="1" l="1"/>
  <c r="G595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586" i="1"/>
  <c r="G575" i="1"/>
  <c r="G573" i="1"/>
  <c r="G565" i="1"/>
  <c r="G563" i="1"/>
  <c r="G562" i="1"/>
  <c r="G550" i="1"/>
  <c r="G535" i="1"/>
  <c r="G534" i="1"/>
  <c r="G520" i="1"/>
  <c r="G517" i="1"/>
  <c r="G503" i="1"/>
  <c r="G502" i="1"/>
  <c r="G501" i="1"/>
  <c r="G494" i="1"/>
  <c r="G495" i="1"/>
  <c r="G486" i="1"/>
  <c r="G485" i="1"/>
  <c r="G484" i="1"/>
  <c r="G471" i="1"/>
  <c r="G468" i="1"/>
  <c r="G453" i="1"/>
  <c r="G447" i="1"/>
  <c r="G443" i="1"/>
  <c r="G438" i="1"/>
  <c r="G436" i="1"/>
  <c r="G434" i="1"/>
  <c r="G428" i="1"/>
  <c r="G422" i="1"/>
  <c r="G413" i="1"/>
  <c r="G411" i="1"/>
  <c r="G410" i="1"/>
  <c r="G402" i="1"/>
  <c r="G395" i="1"/>
  <c r="G389" i="1"/>
  <c r="G386" i="1"/>
  <c r="G385" i="1"/>
  <c r="G383" i="1"/>
  <c r="G381" i="1"/>
  <c r="G377" i="1"/>
  <c r="G376" i="1"/>
  <c r="G388" i="1"/>
  <c r="G375" i="1"/>
  <c r="G373" i="1"/>
  <c r="G371" i="1"/>
  <c r="G370" i="1"/>
  <c r="G367" i="1"/>
  <c r="G363" i="1"/>
  <c r="G360" i="1"/>
  <c r="G357" i="1"/>
  <c r="G356" i="1"/>
  <c r="G353" i="1"/>
  <c r="G351" i="1"/>
  <c r="G349" i="1"/>
  <c r="G348" i="1"/>
  <c r="G346" i="1"/>
  <c r="G344" i="1"/>
  <c r="G340" i="1"/>
  <c r="G337" i="1"/>
  <c r="G332" i="1"/>
  <c r="G331" i="1"/>
  <c r="G330" i="1"/>
  <c r="G327" i="1"/>
  <c r="G326" i="1"/>
  <c r="G325" i="1"/>
  <c r="G311" i="1"/>
  <c r="G297" i="1"/>
  <c r="G292" i="1"/>
  <c r="G290" i="1"/>
  <c r="G289" i="1"/>
  <c r="G286" i="1"/>
  <c r="G284" i="1"/>
  <c r="G282" i="1"/>
  <c r="G281" i="1"/>
  <c r="G278" i="1"/>
  <c r="G276" i="1"/>
  <c r="G273" i="1"/>
  <c r="G275" i="1"/>
  <c r="G271" i="1"/>
  <c r="G270" i="1"/>
  <c r="G268" i="1"/>
  <c r="G265" i="1"/>
  <c r="G264" i="1"/>
  <c r="G261" i="1"/>
  <c r="G260" i="1"/>
  <c r="G262" i="1"/>
  <c r="G257" i="1"/>
  <c r="G256" i="1"/>
  <c r="G255" i="1"/>
  <c r="G253" i="1"/>
  <c r="G250" i="1"/>
  <c r="G247" i="1"/>
  <c r="G233" i="1"/>
  <c r="G231" i="1"/>
  <c r="G237" i="1" l="1"/>
  <c r="G221" i="1"/>
  <c r="G218" i="1"/>
  <c r="G216" i="1"/>
  <c r="G215" i="1"/>
  <c r="G214" i="1"/>
  <c r="G211" i="1"/>
  <c r="G209" i="1"/>
  <c r="G207" i="1"/>
  <c r="G204" i="1"/>
  <c r="G202" i="1"/>
  <c r="G200" i="1"/>
  <c r="G198" i="1"/>
  <c r="G196" i="1"/>
  <c r="G195" i="1"/>
  <c r="G193" i="1"/>
  <c r="G191" i="1"/>
  <c r="G189" i="1"/>
  <c r="G186" i="1"/>
  <c r="G185" i="1"/>
  <c r="G183" i="1"/>
  <c r="G179" i="1"/>
  <c r="G177" i="1"/>
  <c r="G175" i="1"/>
  <c r="G173" i="1"/>
  <c r="G171" i="1"/>
  <c r="G169" i="1"/>
  <c r="G167" i="1"/>
  <c r="G164" i="1"/>
  <c r="G163" i="1"/>
  <c r="G161" i="1"/>
  <c r="G156" i="1"/>
  <c r="G154" i="1"/>
  <c r="G153" i="1"/>
  <c r="G150" i="1"/>
  <c r="G151" i="1"/>
  <c r="G148" i="1"/>
  <c r="G145" i="1" l="1"/>
  <c r="G146" i="1"/>
  <c r="G143" i="1"/>
  <c r="G141" i="1"/>
  <c r="G139" i="1"/>
  <c r="G137" i="1"/>
  <c r="G134" i="1"/>
  <c r="G132" i="1"/>
  <c r="G133" i="1"/>
  <c r="G135" i="1"/>
  <c r="G130" i="1"/>
  <c r="G129" i="1"/>
  <c r="G127" i="1"/>
  <c r="E124" i="1"/>
  <c r="G124" i="1"/>
  <c r="G123" i="1"/>
  <c r="G121" i="1"/>
  <c r="G119" i="1"/>
  <c r="G117" i="1"/>
  <c r="G112" i="1"/>
  <c r="G111" i="1"/>
  <c r="G108" i="1"/>
  <c r="G101" i="1"/>
  <c r="E93" i="1"/>
  <c r="G93" i="1"/>
  <c r="E92" i="1"/>
  <c r="G92" i="1"/>
  <c r="G88" i="1"/>
  <c r="G89" i="1"/>
  <c r="E85" i="1"/>
  <c r="G85" i="1"/>
  <c r="E83" i="1"/>
  <c r="G83" i="1"/>
  <c r="E81" i="1"/>
  <c r="G81" i="1"/>
  <c r="E79" i="1"/>
  <c r="G79" i="1"/>
  <c r="E77" i="1"/>
  <c r="G77" i="1"/>
  <c r="G73" i="1"/>
  <c r="G72" i="1"/>
  <c r="E57" i="1"/>
  <c r="G57" i="1"/>
  <c r="E55" i="1"/>
  <c r="G55" i="1"/>
  <c r="E48" i="1"/>
  <c r="G48" i="1"/>
  <c r="E44" i="1"/>
  <c r="G44" i="1"/>
  <c r="G352" i="1"/>
  <c r="G354" i="1"/>
  <c r="G355" i="1"/>
  <c r="G358" i="1"/>
  <c r="G359" i="1"/>
  <c r="G361" i="1"/>
  <c r="G362" i="1"/>
  <c r="G364" i="1"/>
  <c r="G365" i="1"/>
  <c r="G366" i="1"/>
  <c r="G368" i="1"/>
  <c r="G369" i="1"/>
  <c r="G372" i="1"/>
  <c r="G374" i="1"/>
  <c r="G378" i="1"/>
  <c r="G379" i="1"/>
  <c r="G380" i="1"/>
  <c r="G382" i="1"/>
  <c r="G384" i="1"/>
  <c r="G387" i="1"/>
  <c r="G390" i="1"/>
  <c r="G391" i="1"/>
  <c r="G392" i="1"/>
  <c r="G393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2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9" i="1"/>
  <c r="G430" i="1"/>
  <c r="G431" i="1"/>
  <c r="G432" i="1"/>
  <c r="G433" i="1"/>
  <c r="G435" i="1"/>
  <c r="G437" i="1"/>
  <c r="G439" i="1"/>
  <c r="G440" i="1"/>
  <c r="G441" i="1"/>
  <c r="G442" i="1"/>
  <c r="G444" i="1"/>
  <c r="G445" i="1"/>
  <c r="G446" i="1"/>
  <c r="G448" i="1"/>
  <c r="G449" i="1"/>
  <c r="G450" i="1"/>
  <c r="G451" i="1"/>
  <c r="G452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7" i="1"/>
  <c r="G488" i="1"/>
  <c r="G489" i="1"/>
  <c r="G490" i="1"/>
  <c r="G491" i="1"/>
  <c r="G492" i="1"/>
  <c r="G493" i="1"/>
  <c r="G496" i="1"/>
  <c r="G497" i="1"/>
  <c r="G498" i="1"/>
  <c r="G499" i="1"/>
  <c r="G500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4" i="1"/>
  <c r="G566" i="1"/>
  <c r="G567" i="1"/>
  <c r="G568" i="1"/>
  <c r="G569" i="1"/>
  <c r="G570" i="1"/>
  <c r="G572" i="1"/>
  <c r="G576" i="1"/>
  <c r="G577" i="1"/>
  <c r="G578" i="1"/>
  <c r="G581" i="1"/>
  <c r="G583" i="1"/>
  <c r="G588" i="1"/>
  <c r="G590" i="1"/>
  <c r="G591" i="1"/>
  <c r="G593" i="1"/>
  <c r="G594" i="1"/>
  <c r="G205" i="1"/>
  <c r="G206" i="1"/>
  <c r="G208" i="1"/>
  <c r="G210" i="1"/>
  <c r="G212" i="1"/>
  <c r="G213" i="1"/>
  <c r="G217" i="1"/>
  <c r="G219" i="1"/>
  <c r="G220" i="1"/>
  <c r="G222" i="1"/>
  <c r="G223" i="1"/>
  <c r="G224" i="1"/>
  <c r="G225" i="1"/>
  <c r="G226" i="1"/>
  <c r="G227" i="1"/>
  <c r="G228" i="1"/>
  <c r="G229" i="1"/>
  <c r="G230" i="1"/>
  <c r="G232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8" i="1"/>
  <c r="G249" i="1"/>
  <c r="G251" i="1"/>
  <c r="G252" i="1"/>
  <c r="G254" i="1"/>
  <c r="G258" i="1"/>
  <c r="G259" i="1"/>
  <c r="G263" i="1"/>
  <c r="G266" i="1"/>
  <c r="G267" i="1"/>
  <c r="G269" i="1"/>
  <c r="G272" i="1"/>
  <c r="G274" i="1"/>
  <c r="G277" i="1"/>
  <c r="G279" i="1"/>
  <c r="G280" i="1"/>
  <c r="G283" i="1"/>
  <c r="G285" i="1"/>
  <c r="G287" i="1"/>
  <c r="G288" i="1"/>
  <c r="G291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8" i="1"/>
  <c r="G329" i="1"/>
  <c r="G333" i="1"/>
  <c r="G334" i="1"/>
  <c r="G335" i="1"/>
  <c r="G336" i="1"/>
  <c r="G338" i="1"/>
  <c r="G339" i="1"/>
  <c r="G341" i="1"/>
  <c r="G342" i="1"/>
  <c r="G343" i="1"/>
  <c r="G345" i="1"/>
  <c r="G347" i="1"/>
  <c r="G350" i="1"/>
  <c r="G187" i="1"/>
  <c r="G188" i="1"/>
  <c r="G190" i="1"/>
  <c r="G192" i="1"/>
  <c r="G194" i="1"/>
  <c r="G197" i="1"/>
  <c r="G199" i="1"/>
  <c r="G201" i="1"/>
  <c r="G20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9" i="1"/>
  <c r="G50" i="1"/>
  <c r="G51" i="1"/>
  <c r="G52" i="1"/>
  <c r="G53" i="1"/>
  <c r="G54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8" i="1"/>
  <c r="G80" i="1"/>
  <c r="G82" i="1"/>
  <c r="G84" i="1"/>
  <c r="G86" i="1"/>
  <c r="G87" i="1"/>
  <c r="G90" i="1"/>
  <c r="G91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3" i="1"/>
  <c r="G114" i="1"/>
  <c r="G115" i="1"/>
  <c r="G116" i="1"/>
  <c r="G118" i="1"/>
  <c r="G120" i="1"/>
  <c r="G122" i="1"/>
  <c r="G125" i="1"/>
  <c r="G126" i="1"/>
  <c r="G128" i="1"/>
  <c r="G131" i="1"/>
  <c r="G136" i="1"/>
  <c r="G138" i="1"/>
  <c r="G140" i="1"/>
  <c r="G142" i="1"/>
  <c r="G144" i="1"/>
  <c r="G147" i="1"/>
  <c r="G149" i="1"/>
  <c r="G152" i="1"/>
  <c r="G155" i="1"/>
  <c r="G157" i="1"/>
  <c r="G158" i="1"/>
  <c r="G159" i="1"/>
  <c r="G160" i="1"/>
  <c r="G162" i="1"/>
  <c r="G165" i="1"/>
  <c r="G166" i="1"/>
  <c r="G168" i="1"/>
  <c r="G170" i="1"/>
  <c r="G172" i="1"/>
  <c r="G174" i="1"/>
  <c r="G176" i="1"/>
  <c r="G178" i="1"/>
  <c r="G180" i="1"/>
  <c r="G181" i="1"/>
  <c r="G182" i="1"/>
  <c r="G184" i="1"/>
  <c r="G10" i="1"/>
  <c r="G11" i="1"/>
  <c r="G12" i="1"/>
  <c r="G13" i="1"/>
  <c r="G14" i="1"/>
  <c r="G15" i="1"/>
  <c r="G16" i="1"/>
  <c r="J4" i="3"/>
  <c r="F4" i="3"/>
  <c r="E4" i="3"/>
  <c r="E9" i="1"/>
  <c r="G9" i="1"/>
  <c r="I124" i="1" l="1"/>
  <c r="I93" i="1"/>
  <c r="I92" i="1"/>
  <c r="I85" i="1"/>
  <c r="I83" i="1"/>
  <c r="I81" i="1"/>
  <c r="I79" i="1"/>
  <c r="I77" i="1"/>
  <c r="I57" i="1"/>
  <c r="I55" i="1"/>
  <c r="I44" i="1"/>
  <c r="I48" i="1"/>
  <c r="G3" i="3"/>
  <c r="K3" i="3"/>
  <c r="L3" i="3" s="1"/>
  <c r="I9" i="1"/>
  <c r="A7" i="3" s="1"/>
</calcChain>
</file>

<file path=xl/sharedStrings.xml><?xml version="1.0" encoding="utf-8"?>
<sst xmlns="http://schemas.openxmlformats.org/spreadsheetml/2006/main" count="1192" uniqueCount="465">
  <si>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</si>
  <si>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</si>
  <si>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</si>
  <si>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</si>
  <si>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</si>
  <si>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</si>
  <si>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</si>
  <si>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</si>
  <si>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</si>
  <si>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</si>
  <si>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</si>
  <si>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</si>
  <si>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</si>
  <si>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</si>
  <si>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</si>
  <si>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</si>
  <si>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</si>
  <si>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</si>
  <si>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</si>
  <si>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</si>
  <si>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</si>
  <si>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</si>
  <si>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</si>
  <si>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</si>
  <si>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</si>
  <si>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</si>
  <si>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</si>
  <si>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</si>
  <si>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</si>
  <si>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</si>
  <si>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</si>
  <si>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</si>
  <si>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</si>
  <si>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</si>
  <si>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</si>
  <si>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</si>
  <si>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</si>
  <si>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</si>
  <si>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</si>
  <si>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</si>
  <si>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</si>
  <si>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</si>
  <si>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RODORA GARCIA</t>
  </si>
  <si>
    <t>1992</t>
  </si>
  <si>
    <t>01/16/1992</t>
  </si>
  <si>
    <t>02/28</t>
  </si>
  <si>
    <t>03/31</t>
  </si>
  <si>
    <t>04/30</t>
  </si>
  <si>
    <t>05/31</t>
  </si>
  <si>
    <t>06/30</t>
  </si>
  <si>
    <t>07/31</t>
  </si>
  <si>
    <t>08/31</t>
  </si>
  <si>
    <t>09/30</t>
  </si>
  <si>
    <t>10/31</t>
  </si>
  <si>
    <t>11/30</t>
  </si>
  <si>
    <t>12/31</t>
  </si>
  <si>
    <t>1993</t>
  </si>
  <si>
    <t>01/31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</si>
  <si>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</si>
  <si>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</si>
  <si>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</si>
  <si>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</si>
  <si>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</si>
  <si>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</si>
  <si>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</si>
  <si>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</si>
  <si>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</si>
  <si>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</si>
  <si>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</si>
  <si>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</si>
  <si>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</si>
  <si>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</si>
  <si>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</si>
  <si>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</si>
  <si>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</si>
  <si>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</si>
  <si>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</si>
  <si>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</si>
  <si>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</si>
  <si>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</si>
  <si>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</si>
  <si>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</si>
  <si>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</si>
  <si>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</si>
  <si>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</si>
  <si>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</si>
  <si>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</si>
  <si>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VL(4-0-0)</t>
  </si>
  <si>
    <t>01/25-28</t>
  </si>
  <si>
    <t>VL(5-0-0)</t>
  </si>
  <si>
    <t>01/5,6,11,12,13</t>
  </si>
  <si>
    <t>VL(2-0-0)</t>
  </si>
  <si>
    <t>03/18-19</t>
  </si>
  <si>
    <t>04/5-8</t>
  </si>
  <si>
    <t>SL(1-0-0)</t>
  </si>
  <si>
    <t>05/4</t>
  </si>
  <si>
    <t>8/10</t>
  </si>
  <si>
    <t>SL(2-0-0)</t>
  </si>
  <si>
    <t>10/4-5</t>
  </si>
  <si>
    <t xml:space="preserve">Leave Monetization </t>
  </si>
  <si>
    <t>12/01</t>
  </si>
  <si>
    <t>sl(7-0-0)</t>
  </si>
  <si>
    <t>3/1-3, 7-9</t>
  </si>
  <si>
    <t>4/7</t>
  </si>
  <si>
    <t>SL(3-0-0)</t>
  </si>
  <si>
    <t>7/22, 25, 26</t>
  </si>
  <si>
    <t>9/2</t>
  </si>
  <si>
    <t>VL(3-0-0)</t>
  </si>
  <si>
    <t>VL(1-0-0)</t>
  </si>
  <si>
    <t>10/3-5</t>
  </si>
  <si>
    <t>10/25-27</t>
  </si>
  <si>
    <t>12/26</t>
  </si>
  <si>
    <t>1/6</t>
  </si>
  <si>
    <t>SL(0-5-0)</t>
  </si>
  <si>
    <t>3/4</t>
  </si>
  <si>
    <t>2/4</t>
  </si>
  <si>
    <t>3/8</t>
  </si>
  <si>
    <t>4/1,4</t>
  </si>
  <si>
    <t>5/15-16</t>
  </si>
  <si>
    <t>8/23</t>
  </si>
  <si>
    <t>9/95</t>
  </si>
  <si>
    <t>10/17</t>
  </si>
  <si>
    <t>SL(2-5-0)</t>
  </si>
  <si>
    <t>11/14,15,16</t>
  </si>
  <si>
    <t>12/12-13</t>
  </si>
  <si>
    <t>2/13,16,23</t>
  </si>
  <si>
    <t>3/18-19</t>
  </si>
  <si>
    <t>5/2-3</t>
  </si>
  <si>
    <t>BL(1-0-0)</t>
  </si>
  <si>
    <t>5/20</t>
  </si>
  <si>
    <t>SL(6-5-0)</t>
  </si>
  <si>
    <t>5/24,27-31 6/3</t>
  </si>
  <si>
    <t>6/3</t>
  </si>
  <si>
    <t>SP(1-0-0)</t>
  </si>
  <si>
    <t>7/10</t>
  </si>
  <si>
    <t>8/5</t>
  </si>
  <si>
    <t>8/15</t>
  </si>
  <si>
    <t>9/19,30</t>
  </si>
  <si>
    <t>09/</t>
  </si>
  <si>
    <t>10/2-4</t>
  </si>
  <si>
    <t>10/21,25</t>
  </si>
  <si>
    <t>11/8,12,16</t>
  </si>
  <si>
    <t>11/11</t>
  </si>
  <si>
    <t>UT(0-3-45)</t>
  </si>
  <si>
    <t>01/10,20</t>
  </si>
  <si>
    <t>01/24,27</t>
  </si>
  <si>
    <t>01/28-29</t>
  </si>
  <si>
    <t>SL(1-5-0)</t>
  </si>
  <si>
    <t>3/5-7</t>
  </si>
  <si>
    <t>3/19</t>
  </si>
  <si>
    <t>3/21</t>
  </si>
  <si>
    <t>10/2-3</t>
  </si>
  <si>
    <t>10/97</t>
  </si>
  <si>
    <t>UT(0-0-43)</t>
  </si>
  <si>
    <t>UT(0-0-27)</t>
  </si>
  <si>
    <t>2/20,25</t>
  </si>
  <si>
    <t>UT(0-4-01)</t>
  </si>
  <si>
    <t>UT(0-4-11)</t>
  </si>
  <si>
    <t>5/15</t>
  </si>
  <si>
    <t>UT(0-0-49)</t>
  </si>
  <si>
    <t>UT(0-4-17)</t>
  </si>
  <si>
    <t>UT(0-4-7)</t>
  </si>
  <si>
    <t>UT(0-4-3)</t>
  </si>
  <si>
    <t>9/22</t>
  </si>
  <si>
    <t>9/18, 25</t>
  </si>
  <si>
    <t>10/1, 2, 5</t>
  </si>
  <si>
    <t>UT(0-5-48)</t>
  </si>
  <si>
    <t>UT(0-0-11)</t>
  </si>
  <si>
    <t>12/22</t>
  </si>
  <si>
    <t>12/29</t>
  </si>
  <si>
    <t>UT(0-4-55)</t>
  </si>
  <si>
    <t>01/29</t>
  </si>
  <si>
    <t>UT(0-0-10)</t>
  </si>
  <si>
    <t>2/15</t>
  </si>
  <si>
    <t>UT(0-5-26)</t>
  </si>
  <si>
    <t>3/3-4</t>
  </si>
  <si>
    <t>3/26</t>
  </si>
  <si>
    <t>SL(1-4-0)</t>
  </si>
  <si>
    <t>UT(0-0-17)</t>
  </si>
  <si>
    <t>4/5,6</t>
  </si>
  <si>
    <t>UT(0-4-23)</t>
  </si>
  <si>
    <t>5/13</t>
  </si>
  <si>
    <t>UT(0-0-45)</t>
  </si>
  <si>
    <t>SL(2-4-0)</t>
  </si>
  <si>
    <t>UT(0-4-9)</t>
  </si>
  <si>
    <t>7/29,30</t>
  </si>
  <si>
    <t>08/4-5</t>
  </si>
  <si>
    <t>8/6,9,11</t>
  </si>
  <si>
    <t>UT(0-0-50)</t>
  </si>
  <si>
    <t>9/23</t>
  </si>
  <si>
    <t>UT(0-0-15)</t>
  </si>
  <si>
    <t>10/5,8</t>
  </si>
  <si>
    <t>UT(0-5-37)</t>
  </si>
  <si>
    <t>VL(1-4-0)</t>
  </si>
  <si>
    <t>11/19,22</t>
  </si>
  <si>
    <t>UT(0-4-37)</t>
  </si>
  <si>
    <t>12/13,21</t>
  </si>
  <si>
    <t>UT(0-4-56)</t>
  </si>
  <si>
    <t>UT(0-3-9)</t>
  </si>
  <si>
    <t>UT(0-5-14)</t>
  </si>
  <si>
    <t>3/13</t>
  </si>
  <si>
    <t>3/22</t>
  </si>
  <si>
    <t>4/17</t>
  </si>
  <si>
    <t>6/5</t>
  </si>
  <si>
    <t>UT(0-0-8)</t>
  </si>
  <si>
    <t>UT(0-0-22)</t>
  </si>
  <si>
    <t>6/19,20</t>
  </si>
  <si>
    <t>UT(0-0-1)</t>
  </si>
  <si>
    <t>7/12,31</t>
  </si>
  <si>
    <t>8/9</t>
  </si>
  <si>
    <t>UT(0-4-48)</t>
  </si>
  <si>
    <t>SL(4-0-0)</t>
  </si>
  <si>
    <t>9/6-7, 11-12</t>
  </si>
  <si>
    <t>UT(1-0-12)</t>
  </si>
  <si>
    <t>10/2-5</t>
  </si>
  <si>
    <t>UT(0-2-17)</t>
  </si>
  <si>
    <t>11/9</t>
  </si>
  <si>
    <t>UT(0-0-31)</t>
  </si>
  <si>
    <t>12/14, 26</t>
  </si>
  <si>
    <t>UT(0-5-19)</t>
  </si>
  <si>
    <t>UT(0-5-30)</t>
  </si>
  <si>
    <t>2/12</t>
  </si>
  <si>
    <t>UT(0-6-31)</t>
  </si>
  <si>
    <t>3/15</t>
  </si>
  <si>
    <t>3/19,26</t>
  </si>
  <si>
    <t>UT(1-4-5)</t>
  </si>
  <si>
    <t>5/29</t>
  </si>
  <si>
    <t>UT(0-4-5)</t>
  </si>
  <si>
    <t>6/4</t>
  </si>
  <si>
    <t>7/9</t>
  </si>
  <si>
    <t>9/9</t>
  </si>
  <si>
    <t>2/9</t>
  </si>
  <si>
    <t>5/9</t>
  </si>
  <si>
    <t>6/9</t>
  </si>
  <si>
    <t>UT(0-1-12)</t>
  </si>
  <si>
    <t>8/15,16</t>
  </si>
  <si>
    <t>8/13,4</t>
  </si>
  <si>
    <t>10/2,3,4,5</t>
  </si>
  <si>
    <t>VL(0-0-0)</t>
  </si>
  <si>
    <t>10/12</t>
  </si>
  <si>
    <t>2/2</t>
  </si>
  <si>
    <t>3/2</t>
  </si>
  <si>
    <t>5/2</t>
  </si>
  <si>
    <t>6/2</t>
  </si>
  <si>
    <t>UT(0-5-15)</t>
  </si>
  <si>
    <t>UT(0-0-53)</t>
  </si>
  <si>
    <t>VL(10-0-0)</t>
  </si>
  <si>
    <t>12/20</t>
  </si>
  <si>
    <t>1/11</t>
  </si>
  <si>
    <t>UT(0-1-37)</t>
  </si>
  <si>
    <t>SL(0-0-1)</t>
  </si>
  <si>
    <t>2/21</t>
  </si>
  <si>
    <t>UT(0-6-42)</t>
  </si>
  <si>
    <t>3/18,19</t>
  </si>
  <si>
    <t>UT(0-4-10)</t>
  </si>
  <si>
    <t>UT(1-3-16)</t>
  </si>
  <si>
    <t>5/14</t>
  </si>
  <si>
    <t>5/20,21</t>
  </si>
  <si>
    <t>5/17</t>
  </si>
  <si>
    <t>5/22</t>
  </si>
  <si>
    <t>6/10</t>
  </si>
  <si>
    <t>6/20,21</t>
  </si>
  <si>
    <t>8/30</t>
  </si>
  <si>
    <t>10/2,3,4</t>
  </si>
  <si>
    <t>10/16,17,18</t>
  </si>
  <si>
    <t>SP(2-0-0)</t>
  </si>
  <si>
    <t>12/10,11</t>
  </si>
  <si>
    <t>1/17</t>
  </si>
  <si>
    <t>4/8</t>
  </si>
  <si>
    <t>5/15,16,19</t>
  </si>
  <si>
    <t>8/3</t>
  </si>
  <si>
    <t>2/3</t>
  </si>
  <si>
    <t>10/3,6</t>
  </si>
  <si>
    <t>UT(1-1-0)</t>
  </si>
  <si>
    <t>7/3</t>
  </si>
  <si>
    <t>UT(0-11-27)</t>
  </si>
  <si>
    <t>4/19</t>
  </si>
  <si>
    <t>UT(0-5-0)</t>
  </si>
  <si>
    <t>UT(1-4-0)</t>
  </si>
  <si>
    <t>5/2,3,4</t>
  </si>
  <si>
    <t>UT(0-0-38)</t>
  </si>
  <si>
    <t>8/6,9</t>
  </si>
  <si>
    <t>UT(1-0-22)</t>
  </si>
  <si>
    <t>10/1</t>
  </si>
  <si>
    <t>10/4,5</t>
  </si>
  <si>
    <t>UT(1-2-0)</t>
  </si>
  <si>
    <t>10/7</t>
  </si>
  <si>
    <t>10/29</t>
  </si>
  <si>
    <t>UT(0-0-59)</t>
  </si>
  <si>
    <t>UT(0-6-27)</t>
  </si>
  <si>
    <t>FL(1-0-0)</t>
  </si>
  <si>
    <t>12/16</t>
  </si>
  <si>
    <t>UT(1-0-57)</t>
  </si>
  <si>
    <t>1/20</t>
  </si>
  <si>
    <t>UT(0-3-54)</t>
  </si>
  <si>
    <t>UT(0-6-40)</t>
  </si>
  <si>
    <t>FL(2-0-0)</t>
  </si>
  <si>
    <t>3/18,22</t>
  </si>
  <si>
    <t>4/28</t>
  </si>
  <si>
    <t>UT(0-3-24)</t>
  </si>
  <si>
    <t>5/6</t>
  </si>
  <si>
    <t>UT(0-4-12)</t>
  </si>
  <si>
    <t>6/6</t>
  </si>
  <si>
    <t>UT(1-2-25)</t>
  </si>
  <si>
    <t>UT(0-7-0)</t>
  </si>
  <si>
    <t>7/4</t>
  </si>
  <si>
    <t>9/4</t>
  </si>
  <si>
    <t>7/28,29</t>
  </si>
  <si>
    <t>UT(0-6-07)</t>
  </si>
  <si>
    <t>8/19</t>
  </si>
  <si>
    <t>UT(1-1-25)</t>
  </si>
  <si>
    <t>FL(3-0-0)</t>
  </si>
  <si>
    <t>10/3,4,5</t>
  </si>
  <si>
    <t>UT(1-6-32)</t>
  </si>
  <si>
    <t>UT(1-1-58)</t>
  </si>
  <si>
    <t>11/10,11</t>
  </si>
  <si>
    <t>11/17-18</t>
  </si>
  <si>
    <t>UT(0-5-7)</t>
  </si>
  <si>
    <t>11/23-12/2</t>
  </si>
  <si>
    <t>SL(7-0-0)</t>
  </si>
  <si>
    <t>UT(0-1-24)</t>
  </si>
  <si>
    <t>1/30</t>
  </si>
  <si>
    <t>2/10</t>
  </si>
  <si>
    <t>3/7</t>
  </si>
  <si>
    <t>2/7</t>
  </si>
  <si>
    <t>3/28,-4/4</t>
  </si>
  <si>
    <t>11/29</t>
  </si>
  <si>
    <t>3/19,20</t>
  </si>
  <si>
    <t>3/12</t>
  </si>
  <si>
    <t>8/9,17,29</t>
  </si>
  <si>
    <t>9/27,28</t>
  </si>
  <si>
    <t>FL(5-0-0)</t>
  </si>
  <si>
    <t>10/1-5</t>
  </si>
  <si>
    <t>3/14</t>
  </si>
  <si>
    <t>3/24</t>
  </si>
  <si>
    <t>3/25,27,28,31</t>
  </si>
  <si>
    <t>FL(4-0-0)</t>
  </si>
  <si>
    <t>4/16-21</t>
  </si>
  <si>
    <t>4/22-25</t>
  </si>
  <si>
    <t>5/26</t>
  </si>
  <si>
    <t>UT(21-7-51)</t>
  </si>
  <si>
    <t>UT(0-1-11)</t>
  </si>
  <si>
    <t>UT(2-0-0)</t>
  </si>
  <si>
    <t>10/2,3</t>
  </si>
  <si>
    <t>10/6</t>
  </si>
  <si>
    <t>'11/11</t>
  </si>
  <si>
    <t>SL(2-0-0-)</t>
  </si>
  <si>
    <t>11/13,14</t>
  </si>
  <si>
    <t>UT(0-4-58)</t>
  </si>
  <si>
    <t>1/29</t>
  </si>
  <si>
    <t>2/6,9</t>
  </si>
  <si>
    <t>UT(0-2-09)</t>
  </si>
  <si>
    <t>3/27</t>
  </si>
  <si>
    <t>UT(1-5-15)</t>
  </si>
  <si>
    <t>4/14,20</t>
  </si>
  <si>
    <t>5/5,11</t>
  </si>
  <si>
    <t>UT(0-7-25)</t>
  </si>
  <si>
    <t>7/16,17</t>
  </si>
  <si>
    <t>7/28</t>
  </si>
  <si>
    <t>UT(0-6-9)</t>
  </si>
  <si>
    <t>UT(0-5-34)</t>
  </si>
  <si>
    <t>10/1,2,5</t>
  </si>
  <si>
    <t>UT(0-7-30)</t>
  </si>
  <si>
    <t>UT(0-7-32)</t>
  </si>
  <si>
    <t>11/5,11</t>
  </si>
  <si>
    <t>UT(1-0-0)</t>
  </si>
  <si>
    <t>UT(2-0-98)</t>
  </si>
  <si>
    <t>UT(0-3-36)</t>
  </si>
  <si>
    <t>UT(0-3-42)</t>
  </si>
  <si>
    <t>UT(0-7-31)</t>
  </si>
  <si>
    <t>5/14,17</t>
  </si>
  <si>
    <t>UT(0-2-13)</t>
  </si>
  <si>
    <t>5/11</t>
  </si>
  <si>
    <t>"7/5</t>
  </si>
  <si>
    <t>SL(30-0-</t>
  </si>
  <si>
    <t>8/16,17,23</t>
  </si>
  <si>
    <t>UT(1-5-55)</t>
  </si>
  <si>
    <t>UT(0-0-26)</t>
  </si>
  <si>
    <t>UT(0-3-28)</t>
  </si>
  <si>
    <t>SL(1-0-0-)</t>
  </si>
  <si>
    <t>11/2</t>
  </si>
  <si>
    <t>UT(0-0-19)</t>
  </si>
  <si>
    <t>2/18</t>
  </si>
  <si>
    <t>3/7-9</t>
  </si>
  <si>
    <t>3/31</t>
  </si>
  <si>
    <t>SL(2-0-0</t>
  </si>
  <si>
    <t>6/2,3</t>
  </si>
  <si>
    <t>7/15,19</t>
  </si>
  <si>
    <t>9/20</t>
  </si>
  <si>
    <t>11/17,18</t>
  </si>
  <si>
    <t>3/28</t>
  </si>
  <si>
    <t>4/16</t>
  </si>
  <si>
    <t>4/23,24</t>
  </si>
  <si>
    <t>5/21</t>
  </si>
  <si>
    <t>7/17</t>
  </si>
  <si>
    <t>12/17,20</t>
  </si>
  <si>
    <t>12/27</t>
  </si>
  <si>
    <t>1/21</t>
  </si>
  <si>
    <t>4/1,2</t>
  </si>
  <si>
    <t>6/13</t>
  </si>
  <si>
    <t>9/10</t>
  </si>
  <si>
    <t>10/3,4</t>
  </si>
  <si>
    <t>10/25,29</t>
  </si>
  <si>
    <t>11/19</t>
  </si>
  <si>
    <t>12/6</t>
  </si>
  <si>
    <t>3/18, 19</t>
  </si>
  <si>
    <t>SP(3-0-0)</t>
  </si>
  <si>
    <t>6/4,5,6</t>
  </si>
  <si>
    <t>6/9,10,11</t>
  </si>
  <si>
    <t>11/11,7</t>
  </si>
  <si>
    <t>10/6,12</t>
  </si>
  <si>
    <t>12/17,28D,29D</t>
  </si>
  <si>
    <t>2/23,25</t>
  </si>
  <si>
    <t>4/27,29,30, '5/8</t>
  </si>
  <si>
    <t>10/5</t>
  </si>
  <si>
    <t>9/17,18</t>
  </si>
  <si>
    <t>11/9,10</t>
  </si>
  <si>
    <t>12/23,27,13</t>
  </si>
  <si>
    <t>9/6</t>
  </si>
  <si>
    <t>10/4</t>
  </si>
  <si>
    <t>1/12</t>
  </si>
  <si>
    <t>9/11</t>
  </si>
  <si>
    <t>10/2</t>
  </si>
  <si>
    <t>11/10</t>
  </si>
  <si>
    <t>7/13,14,17</t>
  </si>
  <si>
    <t>9/12,17</t>
  </si>
  <si>
    <t>10/11</t>
  </si>
  <si>
    <t>11/20,21</t>
  </si>
  <si>
    <t>1/12,25</t>
  </si>
  <si>
    <t>11/21, 12/16,11,18,17</t>
  </si>
  <si>
    <t>12/26,27</t>
  </si>
  <si>
    <t>6/23,26,29,30</t>
  </si>
  <si>
    <t>11/25,27 , 12/2, 15,18</t>
  </si>
  <si>
    <t>12/21,28,29</t>
  </si>
  <si>
    <t>6/21</t>
  </si>
  <si>
    <t>10/28</t>
  </si>
  <si>
    <t>11/19,20,23</t>
  </si>
  <si>
    <t>12/14,31</t>
  </si>
  <si>
    <t>SL(5-0-0)</t>
  </si>
  <si>
    <t>1/2-7</t>
  </si>
  <si>
    <t>2/3,4,7-12</t>
  </si>
  <si>
    <t>3/18</t>
  </si>
  <si>
    <t>4/5</t>
  </si>
  <si>
    <t>4/29</t>
  </si>
  <si>
    <t>8/19,27</t>
  </si>
  <si>
    <t>9/2,5</t>
  </si>
  <si>
    <t>BDAY 11/11</t>
  </si>
  <si>
    <t>2023</t>
  </si>
  <si>
    <t>2/27,28/2023</t>
  </si>
  <si>
    <t>REGULAR</t>
  </si>
  <si>
    <t>ADMIN ASST I</t>
  </si>
  <si>
    <t>HRMO</t>
  </si>
  <si>
    <t>QL(12-0-0)</t>
  </si>
  <si>
    <t>4/26-5/7/2023</t>
  </si>
  <si>
    <t>TOTAL LEAVE BALANCE</t>
  </si>
  <si>
    <t>UT(0-3-39)</t>
  </si>
  <si>
    <t>UT(0-1-2)</t>
  </si>
  <si>
    <t>UT(0-0-56)</t>
  </si>
  <si>
    <t>A(2-0-0)</t>
  </si>
  <si>
    <t>7/15,28/2022</t>
  </si>
  <si>
    <t>UT(0-2-41)</t>
  </si>
  <si>
    <t>7/18,21,28/2023</t>
  </si>
  <si>
    <t>8/8,10/2023</t>
  </si>
  <si>
    <t>10/3-5/2023</t>
  </si>
  <si>
    <t>9/1,15/2023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</si>
</sst>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0" fillId="0" borderId="8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3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6"/>
  <sheetViews>
    <sheetView tabSelected="1" zoomScaleNormal="100" workbookViewId="0">
      <pane ySplit="3690" topLeftCell="A587" activePane="bottomLeft"/>
      <selection activeCell="E3" sqref="E3"/>
      <selection pane="bottomLeft" activeCell="I603" sqref="I6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450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449</v>
      </c>
      <c r="C4" s="61"/>
      <c r="D4" s="22" t="s">
        <v>12</v>
      </c>
      <c r="F4" s="62" t="s">
        <v>451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7"/>
      <c r="B9" s="24" t="s">
        <v>23</v>
      </c>
      <c r="C9" s="13"/>
      <c r="D9" s="11"/>
      <c r="E9" s="13">
        <f>SUM(Table1[EARNED])-SUM(Table1[Absence Undertime W/ Pay])+CONVERTION!$A$3</f>
        <v>159.97930000000002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190.065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23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23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23" t="s">
        <v>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23" t="s">
        <v>48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9" t="s">
        <v>49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23" t="s">
        <v>50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23" t="s">
        <v>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 t="s">
        <v>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23" t="s">
        <v>53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23" t="s">
        <v>54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23" t="s">
        <v>55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23" t="s">
        <v>57</v>
      </c>
      <c r="B24" s="20" t="s">
        <v>87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88</v>
      </c>
    </row>
    <row r="25" spans="1:11" x14ac:dyDescent="0.25">
      <c r="A25" s="23" t="s">
        <v>45</v>
      </c>
      <c r="B25" s="20" t="s">
        <v>89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1" t="s">
        <v>90</v>
      </c>
    </row>
    <row r="26" spans="1:11" x14ac:dyDescent="0.25">
      <c r="A26" s="23" t="s">
        <v>46</v>
      </c>
      <c r="B26" s="20" t="s">
        <v>91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51" t="s">
        <v>92</v>
      </c>
    </row>
    <row r="27" spans="1:11" x14ac:dyDescent="0.25">
      <c r="A27" s="23" t="s">
        <v>47</v>
      </c>
      <c r="B27" s="20" t="s">
        <v>87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93</v>
      </c>
    </row>
    <row r="28" spans="1:11" x14ac:dyDescent="0.25">
      <c r="A28" s="23" t="s">
        <v>48</v>
      </c>
      <c r="B28" s="20" t="s">
        <v>94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1" t="s">
        <v>95</v>
      </c>
    </row>
    <row r="29" spans="1:11" x14ac:dyDescent="0.25">
      <c r="A29" s="23" t="s">
        <v>49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23" t="s">
        <v>50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23" t="s">
        <v>51</v>
      </c>
      <c r="B31" s="20" t="s">
        <v>94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51" t="s">
        <v>96</v>
      </c>
    </row>
    <row r="32" spans="1:11" x14ac:dyDescent="0.25">
      <c r="A32" s="23" t="s">
        <v>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23" t="s">
        <v>53</v>
      </c>
      <c r="B33" s="20" t="s">
        <v>97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51" t="s">
        <v>98</v>
      </c>
    </row>
    <row r="34" spans="1:11" x14ac:dyDescent="0.25">
      <c r="A34" s="23" t="s">
        <v>54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23" t="s">
        <v>55</v>
      </c>
      <c r="B35" s="52" t="s">
        <v>99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1" t="s">
        <v>100</v>
      </c>
    </row>
    <row r="36" spans="1:11" x14ac:dyDescent="0.25">
      <c r="A36" s="48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23" t="s">
        <v>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23" t="s">
        <v>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23" t="s">
        <v>46</v>
      </c>
      <c r="B39" s="20" t="s">
        <v>101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7</v>
      </c>
      <c r="I39" s="9"/>
      <c r="J39" s="11"/>
      <c r="K39" s="51" t="s">
        <v>102</v>
      </c>
    </row>
    <row r="40" spans="1:11" x14ac:dyDescent="0.25">
      <c r="A40" s="23" t="s">
        <v>47</v>
      </c>
      <c r="B40" s="20" t="s">
        <v>94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1" t="s">
        <v>103</v>
      </c>
    </row>
    <row r="41" spans="1:11" x14ac:dyDescent="0.25">
      <c r="A41" s="23" t="s">
        <v>48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23" t="s">
        <v>49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23" t="s">
        <v>50</v>
      </c>
      <c r="B43" s="52" t="s">
        <v>99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23"/>
      <c r="B44" s="20" t="s">
        <v>104</v>
      </c>
      <c r="C44" s="13"/>
      <c r="D44" s="39"/>
      <c r="E44" s="9">
        <f>SUM(Table1[EARNED])-SUM(Table1[Absence Undertime W/ Pay])+CONVERTION!$A$3</f>
        <v>159.97930000000002</v>
      </c>
      <c r="F44" s="20"/>
      <c r="G44" s="13" t="str">
        <f>IF(ISBLANK(Table1[[#This Row],[EARNED]]),"",Table1[[#This Row],[EARNED]])</f>
        <v/>
      </c>
      <c r="H44" s="39">
        <v>3</v>
      </c>
      <c r="I44" s="9">
        <f>SUM(Table1[[EARNED ]])-SUM(Table1[Absence Undertime  W/ Pay])+CONVERTION!$B$3</f>
        <v>190.065</v>
      </c>
      <c r="J44" s="11"/>
      <c r="K44" s="51" t="s">
        <v>105</v>
      </c>
    </row>
    <row r="45" spans="1:11" x14ac:dyDescent="0.25">
      <c r="A45" s="23" t="s">
        <v>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23" t="s">
        <v>52</v>
      </c>
      <c r="B46" s="20" t="s">
        <v>94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51" t="s">
        <v>106</v>
      </c>
    </row>
    <row r="47" spans="1:11" x14ac:dyDescent="0.25">
      <c r="A47" s="23" t="s">
        <v>53</v>
      </c>
      <c r="B47" s="20" t="s">
        <v>107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1" t="s">
        <v>109</v>
      </c>
    </row>
    <row r="48" spans="1:11" x14ac:dyDescent="0.25">
      <c r="A48" s="23"/>
      <c r="B48" s="20" t="s">
        <v>104</v>
      </c>
      <c r="C48" s="13"/>
      <c r="D48" s="39"/>
      <c r="E48" s="9">
        <f>SUM(Table1[EARNED])-SUM(Table1[Absence Undertime W/ Pay])+CONVERTION!$A$3</f>
        <v>159.97930000000002</v>
      </c>
      <c r="F48" s="20"/>
      <c r="G48" s="13" t="str">
        <f>IF(ISBLANK(Table1[[#This Row],[EARNED]]),"",Table1[[#This Row],[EARNED]])</f>
        <v/>
      </c>
      <c r="H48" s="39">
        <v>3</v>
      </c>
      <c r="I48" s="9">
        <f>SUM(Table1[[EARNED ]])-SUM(Table1[Absence Undertime  W/ Pay])+CONVERTION!$B$3</f>
        <v>190.065</v>
      </c>
      <c r="J48" s="11"/>
      <c r="K48" s="51" t="s">
        <v>110</v>
      </c>
    </row>
    <row r="49" spans="1:11" x14ac:dyDescent="0.25">
      <c r="A49" s="23" t="s">
        <v>54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23" t="s">
        <v>55</v>
      </c>
      <c r="B50" s="20" t="s">
        <v>108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1" t="s">
        <v>111</v>
      </c>
    </row>
    <row r="51" spans="1:11" x14ac:dyDescent="0.25">
      <c r="A51" s="48" t="s">
        <v>59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23" t="s">
        <v>57</v>
      </c>
      <c r="B52" s="20" t="s">
        <v>94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51" t="s">
        <v>112</v>
      </c>
    </row>
    <row r="53" spans="1:11" x14ac:dyDescent="0.25">
      <c r="A53" s="23" t="s">
        <v>45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23" t="s">
        <v>46</v>
      </c>
      <c r="B54" s="20" t="s">
        <v>113</v>
      </c>
      <c r="C54" s="13">
        <v>1.25</v>
      </c>
      <c r="D54" s="39">
        <v>0.5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1" t="s">
        <v>114</v>
      </c>
    </row>
    <row r="55" spans="1:11" x14ac:dyDescent="0.25">
      <c r="A55" s="23"/>
      <c r="B55" s="20" t="s">
        <v>94</v>
      </c>
      <c r="C55" s="13"/>
      <c r="D55" s="39"/>
      <c r="E55" s="9">
        <f>SUM(Table1[EARNED])-SUM(Table1[Absence Undertime W/ Pay])+CONVERTION!$A$3</f>
        <v>159.97930000000002</v>
      </c>
      <c r="F55" s="20"/>
      <c r="G55" s="13" t="str">
        <f>IF(ISBLANK(Table1[[#This Row],[EARNED]]),"",Table1[[#This Row],[EARNED]])</f>
        <v/>
      </c>
      <c r="H55" s="39">
        <v>1</v>
      </c>
      <c r="I55" s="9">
        <f>SUM(Table1[[EARNED ]])-SUM(Table1[Absence Undertime  W/ Pay])+CONVERTION!$B$3</f>
        <v>190.065</v>
      </c>
      <c r="J55" s="11"/>
      <c r="K55" s="51" t="s">
        <v>116</v>
      </c>
    </row>
    <row r="56" spans="1:11" x14ac:dyDescent="0.25">
      <c r="A56" s="23" t="s">
        <v>47</v>
      </c>
      <c r="B56" s="20" t="s">
        <v>97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51" t="s">
        <v>117</v>
      </c>
    </row>
    <row r="57" spans="1:11" x14ac:dyDescent="0.25">
      <c r="A57" s="23"/>
      <c r="B57" s="20" t="s">
        <v>91</v>
      </c>
      <c r="C57" s="13"/>
      <c r="D57" s="39">
        <v>2</v>
      </c>
      <c r="E57" s="9">
        <f>SUM(Table1[EARNED])-SUM(Table1[Absence Undertime W/ Pay])+CONVERTION!$A$3</f>
        <v>159.97930000000002</v>
      </c>
      <c r="F57" s="20"/>
      <c r="G57" s="13" t="str">
        <f>IF(ISBLANK(Table1[[#This Row],[EARNED]]),"",Table1[[#This Row],[EARNED]])</f>
        <v/>
      </c>
      <c r="H57" s="39"/>
      <c r="I57" s="9">
        <f>SUM(Table1[[EARNED ]])-SUM(Table1[Absence Undertime  W/ Pay])+CONVERTION!$B$3</f>
        <v>190.065</v>
      </c>
      <c r="J57" s="11"/>
      <c r="K57" s="51" t="s">
        <v>118</v>
      </c>
    </row>
    <row r="58" spans="1:11" x14ac:dyDescent="0.25">
      <c r="A58" s="23" t="s">
        <v>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23" t="s">
        <v>49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50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23" t="s">
        <v>51</v>
      </c>
      <c r="B61" s="20" t="s">
        <v>108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1" t="s">
        <v>119</v>
      </c>
    </row>
    <row r="62" spans="1:11" x14ac:dyDescent="0.25">
      <c r="A62" s="23" t="s">
        <v>52</v>
      </c>
      <c r="B62" s="52" t="s">
        <v>99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1" t="s">
        <v>120</v>
      </c>
    </row>
    <row r="63" spans="1:11" x14ac:dyDescent="0.25">
      <c r="A63" s="23" t="s">
        <v>53</v>
      </c>
      <c r="B63" s="20" t="s">
        <v>94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1" t="s">
        <v>121</v>
      </c>
    </row>
    <row r="64" spans="1:11" x14ac:dyDescent="0.25">
      <c r="A64" s="23" t="s">
        <v>54</v>
      </c>
      <c r="B64" s="20" t="s">
        <v>122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2.5</v>
      </c>
      <c r="I64" s="9"/>
      <c r="J64" s="11"/>
      <c r="K64" s="51" t="s">
        <v>123</v>
      </c>
    </row>
    <row r="65" spans="1:11" x14ac:dyDescent="0.25">
      <c r="A65" s="23" t="s">
        <v>55</v>
      </c>
      <c r="B65" s="20" t="s">
        <v>91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1" t="s">
        <v>124</v>
      </c>
    </row>
    <row r="66" spans="1:11" x14ac:dyDescent="0.25">
      <c r="A66" s="48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23" t="s">
        <v>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23" t="s">
        <v>45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51" t="s">
        <v>125</v>
      </c>
    </row>
    <row r="69" spans="1:11" x14ac:dyDescent="0.25">
      <c r="A69" s="23" t="s">
        <v>46</v>
      </c>
      <c r="B69" s="20" t="s">
        <v>91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126</v>
      </c>
    </row>
    <row r="70" spans="1:11" x14ac:dyDescent="0.25">
      <c r="A70" s="23" t="s">
        <v>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23" t="s">
        <v>48</v>
      </c>
      <c r="B71" s="20" t="s">
        <v>97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51" t="s">
        <v>127</v>
      </c>
    </row>
    <row r="72" spans="1:11" x14ac:dyDescent="0.25">
      <c r="A72" s="23"/>
      <c r="B72" s="20" t="s">
        <v>128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1" t="s">
        <v>129</v>
      </c>
    </row>
    <row r="73" spans="1:11" x14ac:dyDescent="0.25">
      <c r="A73" s="23"/>
      <c r="B73" s="20" t="s">
        <v>130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6.5</v>
      </c>
      <c r="I73" s="9"/>
      <c r="J73" s="11"/>
      <c r="K73" s="51" t="s">
        <v>131</v>
      </c>
    </row>
    <row r="74" spans="1:11" x14ac:dyDescent="0.25">
      <c r="A74" s="23" t="s">
        <v>49</v>
      </c>
      <c r="B74" s="20" t="s">
        <v>94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1" t="s">
        <v>132</v>
      </c>
    </row>
    <row r="75" spans="1:11" x14ac:dyDescent="0.25">
      <c r="A75" s="23" t="s">
        <v>50</v>
      </c>
      <c r="B75" s="20" t="s">
        <v>133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134</v>
      </c>
    </row>
    <row r="76" spans="1:11" x14ac:dyDescent="0.25">
      <c r="A76" s="23" t="s">
        <v>51</v>
      </c>
      <c r="B76" s="20" t="s">
        <v>94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1" t="s">
        <v>135</v>
      </c>
    </row>
    <row r="77" spans="1:11" x14ac:dyDescent="0.25">
      <c r="A77" s="23"/>
      <c r="B77" s="20" t="s">
        <v>94</v>
      </c>
      <c r="C77" s="13"/>
      <c r="D77" s="39"/>
      <c r="E77" s="9">
        <f>SUM(Table1[EARNED])-SUM(Table1[Absence Undertime W/ Pay])+CONVERTION!$A$3</f>
        <v>159.97930000000002</v>
      </c>
      <c r="F77" s="20"/>
      <c r="G77" s="13" t="str">
        <f>IF(ISBLANK(Table1[[#This Row],[EARNED]]),"",Table1[[#This Row],[EARNED]])</f>
        <v/>
      </c>
      <c r="H77" s="39">
        <v>1</v>
      </c>
      <c r="I77" s="9">
        <f>SUM(Table1[[EARNED ]])-SUM(Table1[Absence Undertime  W/ Pay])+CONVERTION!$B$3</f>
        <v>190.065</v>
      </c>
      <c r="J77" s="11"/>
      <c r="K77" s="51" t="s">
        <v>136</v>
      </c>
    </row>
    <row r="78" spans="1:11" x14ac:dyDescent="0.25">
      <c r="A78" s="23" t="s">
        <v>52</v>
      </c>
      <c r="B78" s="20" t="s">
        <v>97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137</v>
      </c>
    </row>
    <row r="79" spans="1:11" x14ac:dyDescent="0.25">
      <c r="A79" s="23"/>
      <c r="B79" s="52" t="s">
        <v>99</v>
      </c>
      <c r="C79" s="13"/>
      <c r="D79" s="39">
        <v>10</v>
      </c>
      <c r="E79" s="9">
        <f>SUM(Table1[EARNED])-SUM(Table1[Absence Undertime W/ Pay])+CONVERTION!$A$3</f>
        <v>159.97930000000002</v>
      </c>
      <c r="F79" s="20"/>
      <c r="G79" s="13" t="str">
        <f>IF(ISBLANK(Table1[[#This Row],[EARNED]]),"",Table1[[#This Row],[EARNED]])</f>
        <v/>
      </c>
      <c r="H79" s="39"/>
      <c r="I79" s="9">
        <f>SUM(Table1[[EARNED ]])-SUM(Table1[Absence Undertime  W/ Pay])+CONVERTION!$B$3</f>
        <v>190.065</v>
      </c>
      <c r="J79" s="11"/>
      <c r="K79" s="51" t="s">
        <v>138</v>
      </c>
    </row>
    <row r="80" spans="1:11" x14ac:dyDescent="0.25">
      <c r="A80" s="23" t="s">
        <v>53</v>
      </c>
      <c r="B80" s="20" t="s">
        <v>107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139</v>
      </c>
    </row>
    <row r="81" spans="1:11" x14ac:dyDescent="0.25">
      <c r="A81" s="23"/>
      <c r="B81" s="20" t="s">
        <v>97</v>
      </c>
      <c r="C81" s="13"/>
      <c r="D81" s="39"/>
      <c r="E81" s="9">
        <f>SUM(Table1[EARNED])-SUM(Table1[Absence Undertime W/ Pay])+CONVERTION!$A$3</f>
        <v>159.97930000000002</v>
      </c>
      <c r="F81" s="20"/>
      <c r="G81" s="13" t="str">
        <f>IF(ISBLANK(Table1[[#This Row],[EARNED]]),"",Table1[[#This Row],[EARNED]])</f>
        <v/>
      </c>
      <c r="H81" s="39">
        <v>2</v>
      </c>
      <c r="I81" s="9">
        <f>SUM(Table1[[EARNED ]])-SUM(Table1[Absence Undertime  W/ Pay])+CONVERTION!$B$3</f>
        <v>190.065</v>
      </c>
      <c r="J81" s="11"/>
      <c r="K81" s="51" t="s">
        <v>140</v>
      </c>
    </row>
    <row r="82" spans="1:11" x14ac:dyDescent="0.25">
      <c r="A82" s="23" t="s">
        <v>54</v>
      </c>
      <c r="B82" s="20" t="s">
        <v>104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51" t="s">
        <v>141</v>
      </c>
    </row>
    <row r="83" spans="1:11" x14ac:dyDescent="0.25">
      <c r="A83" s="23"/>
      <c r="B83" s="20" t="s">
        <v>133</v>
      </c>
      <c r="C83" s="13"/>
      <c r="D83" s="39"/>
      <c r="E83" s="9">
        <f>SUM(Table1[EARNED])-SUM(Table1[Absence Undertime W/ Pay])+CONVERTION!$A$3</f>
        <v>159.97930000000002</v>
      </c>
      <c r="F83" s="20"/>
      <c r="G83" s="13" t="str">
        <f>IF(ISBLANK(Table1[[#This Row],[EARNED]]),"",Table1[[#This Row],[EARNED]])</f>
        <v/>
      </c>
      <c r="H83" s="39"/>
      <c r="I83" s="9">
        <f>SUM(Table1[[EARNED ]])-SUM(Table1[Absence Undertime  W/ Pay])+CONVERTION!$B$3</f>
        <v>190.065</v>
      </c>
      <c r="J83" s="11"/>
      <c r="K83" s="51" t="s">
        <v>142</v>
      </c>
    </row>
    <row r="84" spans="1:11" x14ac:dyDescent="0.25">
      <c r="A84" s="23" t="s">
        <v>55</v>
      </c>
      <c r="B84" s="20" t="s">
        <v>108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51" t="s">
        <v>111</v>
      </c>
    </row>
    <row r="85" spans="1:11" x14ac:dyDescent="0.25">
      <c r="A85" s="23"/>
      <c r="B85" s="20" t="s">
        <v>143</v>
      </c>
      <c r="C85" s="13"/>
      <c r="D85" s="39">
        <v>0.46899999999999997</v>
      </c>
      <c r="E85" s="9">
        <f>SUM(Table1[EARNED])-SUM(Table1[Absence Undertime W/ Pay])+CONVERTION!$A$3</f>
        <v>159.97930000000002</v>
      </c>
      <c r="F85" s="20"/>
      <c r="G85" s="13" t="str">
        <f>IF(ISBLANK(Table1[[#This Row],[EARNED]]),"",Table1[[#This Row],[EARNED]])</f>
        <v/>
      </c>
      <c r="H85" s="39"/>
      <c r="I85" s="9">
        <f>SUM(Table1[[EARNED ]])-SUM(Table1[Absence Undertime  W/ Pay])+CONVERTION!$B$3</f>
        <v>190.065</v>
      </c>
      <c r="J85" s="11"/>
      <c r="K85" s="51"/>
    </row>
    <row r="86" spans="1:11" x14ac:dyDescent="0.25">
      <c r="A86" s="48" t="s">
        <v>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23" t="s">
        <v>57</v>
      </c>
      <c r="B87" s="20" t="s">
        <v>97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51" t="s">
        <v>144</v>
      </c>
    </row>
    <row r="88" spans="1:11" x14ac:dyDescent="0.25">
      <c r="A88" s="23"/>
      <c r="B88" s="20" t="s">
        <v>97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51" t="s">
        <v>145</v>
      </c>
    </row>
    <row r="89" spans="1:11" x14ac:dyDescent="0.25">
      <c r="A89" s="23"/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51" t="s">
        <v>146</v>
      </c>
    </row>
    <row r="90" spans="1:11" x14ac:dyDescent="0.25">
      <c r="A90" s="23" t="s">
        <v>45</v>
      </c>
      <c r="B90" s="20" t="s">
        <v>147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/>
    </row>
    <row r="91" spans="1:11" x14ac:dyDescent="0.25">
      <c r="A91" s="23" t="s">
        <v>46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51" t="s">
        <v>148</v>
      </c>
    </row>
    <row r="92" spans="1:11" x14ac:dyDescent="0.25">
      <c r="A92" s="23"/>
      <c r="B92" s="20" t="s">
        <v>108</v>
      </c>
      <c r="C92" s="13"/>
      <c r="D92" s="39">
        <v>1</v>
      </c>
      <c r="E92" s="9">
        <f>SUM(Table1[EARNED])-SUM(Table1[Absence Undertime W/ Pay])+CONVERTION!$A$3</f>
        <v>159.97930000000002</v>
      </c>
      <c r="F92" s="20"/>
      <c r="G92" s="13" t="str">
        <f>IF(ISBLANK(Table1[[#This Row],[EARNED]]),"",Table1[[#This Row],[EARNED]])</f>
        <v/>
      </c>
      <c r="H92" s="39"/>
      <c r="I92" s="9">
        <f>SUM(Table1[[EARNED ]])-SUM(Table1[Absence Undertime  W/ Pay])+CONVERTION!$B$3</f>
        <v>190.065</v>
      </c>
      <c r="J92" s="11"/>
      <c r="K92" s="51" t="s">
        <v>149</v>
      </c>
    </row>
    <row r="93" spans="1:11" x14ac:dyDescent="0.25">
      <c r="A93" s="23"/>
      <c r="B93" s="20" t="s">
        <v>94</v>
      </c>
      <c r="C93" s="13"/>
      <c r="D93" s="39"/>
      <c r="E93" s="9">
        <f>SUM(Table1[EARNED])-SUM(Table1[Absence Undertime W/ Pay])+CONVERTION!$A$3</f>
        <v>159.97930000000002</v>
      </c>
      <c r="F93" s="20"/>
      <c r="G93" s="13" t="str">
        <f>IF(ISBLANK(Table1[[#This Row],[EARNED]]),"",Table1[[#This Row],[EARNED]])</f>
        <v/>
      </c>
      <c r="H93" s="39">
        <v>1</v>
      </c>
      <c r="I93" s="9">
        <f>SUM(Table1[[EARNED ]])-SUM(Table1[Absence Undertime  W/ Pay])+CONVERTION!$B$3</f>
        <v>190.065</v>
      </c>
      <c r="J93" s="11"/>
      <c r="K93" s="51" t="s">
        <v>150</v>
      </c>
    </row>
    <row r="94" spans="1:11" x14ac:dyDescent="0.25">
      <c r="A94" s="23" t="s">
        <v>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/>
    </row>
    <row r="95" spans="1:11" x14ac:dyDescent="0.25">
      <c r="A95" s="23" t="s">
        <v>48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23" t="s">
        <v>49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23" t="s">
        <v>50</v>
      </c>
      <c r="B97" s="20" t="s">
        <v>94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/>
    </row>
    <row r="98" spans="1:11" x14ac:dyDescent="0.25">
      <c r="A98" s="23" t="s">
        <v>51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23" t="s">
        <v>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23" t="s">
        <v>53</v>
      </c>
      <c r="B100" s="20" t="s">
        <v>91</v>
      </c>
      <c r="C100" s="13">
        <v>1.25</v>
      </c>
      <c r="D100" s="39">
        <v>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1" t="s">
        <v>151</v>
      </c>
    </row>
    <row r="101" spans="1:11" x14ac:dyDescent="0.25">
      <c r="A101" s="23"/>
      <c r="B101" s="52" t="s">
        <v>99</v>
      </c>
      <c r="C101" s="13"/>
      <c r="D101" s="39">
        <v>10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152</v>
      </c>
    </row>
    <row r="102" spans="1:11" x14ac:dyDescent="0.25">
      <c r="A102" s="23" t="s">
        <v>54</v>
      </c>
      <c r="B102" s="20" t="s">
        <v>128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1" t="s">
        <v>142</v>
      </c>
    </row>
    <row r="103" spans="1:11" x14ac:dyDescent="0.25">
      <c r="A103" s="23" t="s">
        <v>55</v>
      </c>
      <c r="B103" s="20" t="s">
        <v>153</v>
      </c>
      <c r="C103" s="13">
        <v>1.25</v>
      </c>
      <c r="D103" s="39">
        <v>0.09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8" t="s">
        <v>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23" t="s">
        <v>57</v>
      </c>
      <c r="B105" s="20" t="s">
        <v>154</v>
      </c>
      <c r="C105" s="13">
        <v>1.25</v>
      </c>
      <c r="D105" s="39">
        <v>5.6000000000000001E-2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45</v>
      </c>
      <c r="B106" s="20" t="s">
        <v>97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51" t="s">
        <v>155</v>
      </c>
    </row>
    <row r="107" spans="1:11" x14ac:dyDescent="0.25">
      <c r="A107" s="23" t="s">
        <v>46</v>
      </c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1" t="s">
        <v>149</v>
      </c>
    </row>
    <row r="108" spans="1:11" x14ac:dyDescent="0.25">
      <c r="A108" s="23"/>
      <c r="B108" s="20" t="s">
        <v>156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1"/>
    </row>
    <row r="109" spans="1:11" x14ac:dyDescent="0.25">
      <c r="A109" s="23" t="s">
        <v>47</v>
      </c>
      <c r="B109" s="20" t="s">
        <v>157</v>
      </c>
      <c r="C109" s="13">
        <v>1.25</v>
      </c>
      <c r="D109" s="39">
        <v>0.52300000000000002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23" t="s">
        <v>48</v>
      </c>
      <c r="B110" s="20" t="s">
        <v>94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1" t="s">
        <v>129</v>
      </c>
    </row>
    <row r="111" spans="1:11" x14ac:dyDescent="0.25">
      <c r="A111" s="23"/>
      <c r="B111" s="20" t="s">
        <v>133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51" t="s">
        <v>158</v>
      </c>
    </row>
    <row r="112" spans="1:11" x14ac:dyDescent="0.25">
      <c r="A112" s="23"/>
      <c r="B112" s="20" t="s">
        <v>159</v>
      </c>
      <c r="C112" s="13"/>
      <c r="D112" s="39">
        <v>0.10199999999999999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1"/>
    </row>
    <row r="113" spans="1:11" x14ac:dyDescent="0.25">
      <c r="A113" s="23" t="s">
        <v>49</v>
      </c>
      <c r="B113" s="20" t="s">
        <v>160</v>
      </c>
      <c r="C113" s="13">
        <v>1.25</v>
      </c>
      <c r="D113" s="39">
        <v>0.53500000000000003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23" t="s">
        <v>50</v>
      </c>
      <c r="B114" s="20" t="s">
        <v>161</v>
      </c>
      <c r="C114" s="13">
        <v>1.25</v>
      </c>
      <c r="D114" s="39">
        <v>0.51500000000000001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23" t="s">
        <v>51</v>
      </c>
      <c r="B115" s="20" t="s">
        <v>162</v>
      </c>
      <c r="C115" s="13">
        <v>1.25</v>
      </c>
      <c r="D115" s="39">
        <v>0.50600000000000001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23" t="s">
        <v>52</v>
      </c>
      <c r="B116" s="20" t="s">
        <v>133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51" t="s">
        <v>163</v>
      </c>
    </row>
    <row r="117" spans="1:11" x14ac:dyDescent="0.25">
      <c r="A117" s="23"/>
      <c r="B117" s="20" t="s">
        <v>97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51" t="s">
        <v>164</v>
      </c>
    </row>
    <row r="118" spans="1:11" x14ac:dyDescent="0.25">
      <c r="A118" s="23" t="s">
        <v>53</v>
      </c>
      <c r="B118" s="20" t="s">
        <v>107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51" t="s">
        <v>165</v>
      </c>
    </row>
    <row r="119" spans="1:11" x14ac:dyDescent="0.25">
      <c r="A119" s="23"/>
      <c r="B119" s="20" t="s">
        <v>166</v>
      </c>
      <c r="C119" s="13"/>
      <c r="D119" s="39">
        <v>0.72499999999999998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51"/>
    </row>
    <row r="120" spans="1:11" x14ac:dyDescent="0.25">
      <c r="A120" s="23" t="s">
        <v>54</v>
      </c>
      <c r="B120" s="20" t="s">
        <v>128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142</v>
      </c>
    </row>
    <row r="121" spans="1:11" x14ac:dyDescent="0.25">
      <c r="A121" s="23"/>
      <c r="B121" s="20" t="s">
        <v>167</v>
      </c>
      <c r="C121" s="13"/>
      <c r="D121" s="39">
        <v>2.3E-2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1"/>
    </row>
    <row r="122" spans="1:11" x14ac:dyDescent="0.25">
      <c r="A122" s="23" t="s">
        <v>55</v>
      </c>
      <c r="B122" s="20" t="s">
        <v>108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168</v>
      </c>
    </row>
    <row r="123" spans="1:11" x14ac:dyDescent="0.25">
      <c r="A123" s="23"/>
      <c r="B123" s="20" t="s">
        <v>94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 t="s">
        <v>169</v>
      </c>
    </row>
    <row r="124" spans="1:11" x14ac:dyDescent="0.25">
      <c r="A124" s="23"/>
      <c r="B124" s="20" t="s">
        <v>170</v>
      </c>
      <c r="C124" s="13"/>
      <c r="D124" s="39">
        <v>0.61499999999999999</v>
      </c>
      <c r="E124" s="9">
        <f>SUM(Table1[EARNED])-SUM(Table1[Absence Undertime W/ Pay])+CONVERTION!$A$3</f>
        <v>159.97930000000002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190.065</v>
      </c>
      <c r="J124" s="11"/>
      <c r="K124" s="51"/>
    </row>
    <row r="125" spans="1:11" x14ac:dyDescent="0.25">
      <c r="A125" s="48" t="s">
        <v>63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23" t="s">
        <v>57</v>
      </c>
      <c r="B126" s="20" t="s">
        <v>94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51" t="s">
        <v>171</v>
      </c>
    </row>
    <row r="127" spans="1:11" x14ac:dyDescent="0.25">
      <c r="A127" s="23"/>
      <c r="B127" s="20" t="s">
        <v>172</v>
      </c>
      <c r="C127" s="13"/>
      <c r="D127" s="39">
        <v>2.1000000000000001E-2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51"/>
    </row>
    <row r="128" spans="1:11" x14ac:dyDescent="0.25">
      <c r="A128" s="23" t="s">
        <v>45</v>
      </c>
      <c r="B128" s="20" t="s">
        <v>133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1" t="s">
        <v>115</v>
      </c>
    </row>
    <row r="129" spans="1:11" x14ac:dyDescent="0.25">
      <c r="A129" s="23"/>
      <c r="B129" s="20" t="s">
        <v>94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51" t="s">
        <v>173</v>
      </c>
    </row>
    <row r="130" spans="1:11" x14ac:dyDescent="0.25">
      <c r="A130" s="23"/>
      <c r="B130" s="20" t="s">
        <v>174</v>
      </c>
      <c r="C130" s="13"/>
      <c r="D130" s="39">
        <v>0.67900000000000005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51"/>
    </row>
    <row r="131" spans="1:11" x14ac:dyDescent="0.25">
      <c r="A131" s="23" t="s">
        <v>46</v>
      </c>
      <c r="B131" s="20" t="s">
        <v>97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51" t="s">
        <v>175</v>
      </c>
    </row>
    <row r="132" spans="1:11" x14ac:dyDescent="0.25">
      <c r="A132" s="23"/>
      <c r="B132" s="20" t="s">
        <v>91</v>
      </c>
      <c r="C132" s="13"/>
      <c r="D132" s="39">
        <v>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51" t="s">
        <v>126</v>
      </c>
    </row>
    <row r="133" spans="1:11" x14ac:dyDescent="0.25">
      <c r="A133" s="23"/>
      <c r="B133" s="20" t="s">
        <v>133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51" t="s">
        <v>176</v>
      </c>
    </row>
    <row r="134" spans="1:11" x14ac:dyDescent="0.25">
      <c r="A134" s="23"/>
      <c r="B134" s="20" t="s">
        <v>177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1.5</v>
      </c>
      <c r="I134" s="9"/>
      <c r="J134" s="11"/>
      <c r="K134" s="51"/>
    </row>
    <row r="135" spans="1:11" x14ac:dyDescent="0.25">
      <c r="A135" s="23"/>
      <c r="B135" s="20" t="s">
        <v>178</v>
      </c>
      <c r="C135" s="13"/>
      <c r="D135" s="39">
        <v>3.5000000000000003E-2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51"/>
    </row>
    <row r="136" spans="1:11" x14ac:dyDescent="0.25">
      <c r="A136" s="23" t="s">
        <v>47</v>
      </c>
      <c r="B136" s="20" t="s">
        <v>97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1" t="s">
        <v>179</v>
      </c>
    </row>
    <row r="137" spans="1:11" x14ac:dyDescent="0.25">
      <c r="A137" s="23"/>
      <c r="B137" s="20" t="s">
        <v>180</v>
      </c>
      <c r="C137" s="13"/>
      <c r="D137" s="39">
        <v>0.54800000000000004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51"/>
    </row>
    <row r="138" spans="1:11" x14ac:dyDescent="0.25">
      <c r="A138" s="23" t="s">
        <v>48</v>
      </c>
      <c r="B138" s="20" t="s">
        <v>108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 t="s">
        <v>181</v>
      </c>
    </row>
    <row r="139" spans="1:11" x14ac:dyDescent="0.25">
      <c r="A139" s="23"/>
      <c r="B139" s="20" t="s">
        <v>182</v>
      </c>
      <c r="C139" s="13"/>
      <c r="D139" s="39">
        <v>9.4E-2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51"/>
    </row>
    <row r="140" spans="1:11" x14ac:dyDescent="0.25">
      <c r="A140" s="23" t="s">
        <v>49</v>
      </c>
      <c r="B140" s="20" t="s">
        <v>183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2.5</v>
      </c>
      <c r="I140" s="9"/>
      <c r="J140" s="11"/>
      <c r="K140" s="20"/>
    </row>
    <row r="141" spans="1:11" x14ac:dyDescent="0.25">
      <c r="A141" s="23"/>
      <c r="B141" s="20" t="s">
        <v>184</v>
      </c>
      <c r="C141" s="13"/>
      <c r="D141" s="39">
        <v>0.51900000000000002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23" t="s">
        <v>50</v>
      </c>
      <c r="B142" s="20" t="s">
        <v>97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51" t="s">
        <v>185</v>
      </c>
    </row>
    <row r="143" spans="1:11" x14ac:dyDescent="0.25">
      <c r="A143" s="23"/>
      <c r="B143" s="20" t="s">
        <v>172</v>
      </c>
      <c r="C143" s="13"/>
      <c r="D143" s="39">
        <v>2.1000000000000001E-2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51"/>
    </row>
    <row r="144" spans="1:11" x14ac:dyDescent="0.25">
      <c r="A144" s="23" t="s">
        <v>51</v>
      </c>
      <c r="B144" s="20" t="s">
        <v>91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51" t="s">
        <v>186</v>
      </c>
    </row>
    <row r="145" spans="1:11" x14ac:dyDescent="0.25">
      <c r="A145" s="23"/>
      <c r="B145" s="20" t="s">
        <v>104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51" t="s">
        <v>187</v>
      </c>
    </row>
    <row r="146" spans="1:11" x14ac:dyDescent="0.25">
      <c r="A146" s="23"/>
      <c r="B146" s="20" t="s">
        <v>188</v>
      </c>
      <c r="C146" s="13"/>
      <c r="D146" s="39">
        <v>0.104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51"/>
    </row>
    <row r="147" spans="1:11" x14ac:dyDescent="0.25">
      <c r="A147" s="23" t="s">
        <v>52</v>
      </c>
      <c r="B147" s="20" t="s">
        <v>94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 t="s">
        <v>189</v>
      </c>
    </row>
    <row r="148" spans="1:11" x14ac:dyDescent="0.25">
      <c r="A148" s="23"/>
      <c r="B148" s="20" t="s">
        <v>190</v>
      </c>
      <c r="C148" s="13"/>
      <c r="D148" s="39">
        <v>3.1E-2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51"/>
    </row>
    <row r="149" spans="1:11" x14ac:dyDescent="0.25">
      <c r="A149" s="23" t="s">
        <v>53</v>
      </c>
      <c r="B149" s="20" t="s">
        <v>91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23"/>
      <c r="B150" s="20" t="s">
        <v>97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51" t="s">
        <v>191</v>
      </c>
    </row>
    <row r="151" spans="1:11" x14ac:dyDescent="0.25">
      <c r="A151" s="23"/>
      <c r="B151" s="20" t="s">
        <v>192</v>
      </c>
      <c r="C151" s="13"/>
      <c r="D151" s="39">
        <v>0.70199999999999996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23" t="s">
        <v>54</v>
      </c>
      <c r="B152" s="20" t="s">
        <v>193</v>
      </c>
      <c r="C152" s="13">
        <v>1.25</v>
      </c>
      <c r="D152" s="39">
        <v>1.5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51" t="s">
        <v>194</v>
      </c>
    </row>
    <row r="153" spans="1:11" x14ac:dyDescent="0.25">
      <c r="A153" s="23"/>
      <c r="B153" s="20" t="s">
        <v>94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1" t="s">
        <v>142</v>
      </c>
    </row>
    <row r="154" spans="1:11" x14ac:dyDescent="0.25">
      <c r="A154" s="23"/>
      <c r="B154" s="20" t="s">
        <v>195</v>
      </c>
      <c r="C154" s="13"/>
      <c r="D154" s="39">
        <v>5.7700000000000001E-2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51"/>
    </row>
    <row r="155" spans="1:11" x14ac:dyDescent="0.25">
      <c r="A155" s="23" t="s">
        <v>55</v>
      </c>
      <c r="B155" s="20" t="s">
        <v>97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51" t="s">
        <v>196</v>
      </c>
    </row>
    <row r="156" spans="1:11" x14ac:dyDescent="0.25">
      <c r="A156" s="23"/>
      <c r="B156" s="20" t="s">
        <v>197</v>
      </c>
      <c r="C156" s="13"/>
      <c r="D156" s="39">
        <v>0.61699999999999999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1"/>
    </row>
    <row r="157" spans="1:11" x14ac:dyDescent="0.25">
      <c r="A157" s="48" t="s">
        <v>64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23" t="s">
        <v>57</v>
      </c>
      <c r="B158" s="20" t="s">
        <v>198</v>
      </c>
      <c r="C158" s="13">
        <v>1.25</v>
      </c>
      <c r="D158" s="39">
        <v>0.39400000000000002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23" t="s">
        <v>45</v>
      </c>
      <c r="B159" s="20" t="s">
        <v>199</v>
      </c>
      <c r="C159" s="13">
        <v>1.25</v>
      </c>
      <c r="D159" s="39">
        <v>0.65400000000000003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 t="s">
        <v>46</v>
      </c>
      <c r="B160" s="20" t="s">
        <v>94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1" t="s">
        <v>200</v>
      </c>
    </row>
    <row r="161" spans="1:11" x14ac:dyDescent="0.25">
      <c r="A161" s="23"/>
      <c r="B161" s="20" t="s">
        <v>133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51" t="s">
        <v>201</v>
      </c>
    </row>
    <row r="162" spans="1:11" x14ac:dyDescent="0.25">
      <c r="A162" s="23" t="s">
        <v>47</v>
      </c>
      <c r="B162" s="20" t="s">
        <v>94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1" t="s">
        <v>202</v>
      </c>
    </row>
    <row r="163" spans="1:11" x14ac:dyDescent="0.25">
      <c r="A163" s="23"/>
      <c r="B163" s="20" t="s">
        <v>133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1" t="s">
        <v>203</v>
      </c>
    </row>
    <row r="164" spans="1:11" x14ac:dyDescent="0.25">
      <c r="A164" s="23"/>
      <c r="B164" s="20" t="s">
        <v>204</v>
      </c>
      <c r="C164" s="13"/>
      <c r="D164" s="39">
        <v>1.7000000000000001E-2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1" t="s">
        <v>203</v>
      </c>
    </row>
    <row r="165" spans="1:11" x14ac:dyDescent="0.25">
      <c r="A165" s="23" t="s">
        <v>48</v>
      </c>
      <c r="B165" s="20" t="s">
        <v>205</v>
      </c>
      <c r="C165" s="13">
        <v>1.25</v>
      </c>
      <c r="D165" s="39">
        <v>4.5999999999999999E-2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23" t="s">
        <v>49</v>
      </c>
      <c r="B166" s="20" t="s">
        <v>97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51" t="s">
        <v>206</v>
      </c>
    </row>
    <row r="167" spans="1:11" x14ac:dyDescent="0.25">
      <c r="A167" s="23"/>
      <c r="B167" s="20" t="s">
        <v>207</v>
      </c>
      <c r="C167" s="13"/>
      <c r="D167" s="39">
        <v>2E-3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51"/>
    </row>
    <row r="168" spans="1:11" x14ac:dyDescent="0.25">
      <c r="A168" s="23" t="s">
        <v>50</v>
      </c>
      <c r="B168" s="20" t="s">
        <v>97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51" t="s">
        <v>208</v>
      </c>
    </row>
    <row r="169" spans="1:11" x14ac:dyDescent="0.25">
      <c r="A169" s="23"/>
      <c r="B169" s="20" t="s">
        <v>205</v>
      </c>
      <c r="C169" s="13"/>
      <c r="D169" s="39">
        <v>4.5999999999999999E-2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1"/>
    </row>
    <row r="170" spans="1:11" x14ac:dyDescent="0.25">
      <c r="A170" s="23" t="s">
        <v>51</v>
      </c>
      <c r="B170" s="20" t="s">
        <v>94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 t="s">
        <v>209</v>
      </c>
    </row>
    <row r="171" spans="1:11" x14ac:dyDescent="0.25">
      <c r="A171" s="23"/>
      <c r="B171" s="20" t="s">
        <v>210</v>
      </c>
      <c r="C171" s="13"/>
      <c r="D171" s="39">
        <v>0.6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51"/>
    </row>
    <row r="172" spans="1:11" x14ac:dyDescent="0.25">
      <c r="A172" s="23" t="s">
        <v>52</v>
      </c>
      <c r="B172" s="20" t="s">
        <v>211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51" t="s">
        <v>212</v>
      </c>
    </row>
    <row r="173" spans="1:11" x14ac:dyDescent="0.25">
      <c r="A173" s="23"/>
      <c r="B173" s="20" t="s">
        <v>213</v>
      </c>
      <c r="C173" s="13"/>
      <c r="D173" s="39">
        <v>1.0249999999999999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1"/>
    </row>
    <row r="174" spans="1:11" x14ac:dyDescent="0.25">
      <c r="A174" s="23" t="s">
        <v>53</v>
      </c>
      <c r="B174" s="20" t="s">
        <v>87</v>
      </c>
      <c r="C174" s="13">
        <v>1.25</v>
      </c>
      <c r="D174" s="39">
        <v>4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1" t="s">
        <v>214</v>
      </c>
    </row>
    <row r="175" spans="1:11" x14ac:dyDescent="0.25">
      <c r="A175" s="23"/>
      <c r="B175" s="20" t="s">
        <v>215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51"/>
    </row>
    <row r="176" spans="1:11" x14ac:dyDescent="0.25">
      <c r="A176" s="23" t="s">
        <v>54</v>
      </c>
      <c r="B176" s="20" t="s">
        <v>94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51" t="s">
        <v>216</v>
      </c>
    </row>
    <row r="177" spans="1:11" x14ac:dyDescent="0.25">
      <c r="A177" s="23"/>
      <c r="B177" s="20" t="s">
        <v>217</v>
      </c>
      <c r="C177" s="13"/>
      <c r="D177" s="39">
        <v>2.7E-2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1"/>
    </row>
    <row r="178" spans="1:11" x14ac:dyDescent="0.25">
      <c r="A178" s="23" t="s">
        <v>55</v>
      </c>
      <c r="B178" s="20" t="s">
        <v>91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1" t="s">
        <v>218</v>
      </c>
    </row>
    <row r="179" spans="1:11" x14ac:dyDescent="0.25">
      <c r="A179" s="23"/>
      <c r="B179" s="20" t="s">
        <v>219</v>
      </c>
      <c r="C179" s="13"/>
      <c r="D179" s="39">
        <v>0.66500000000000004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1"/>
    </row>
    <row r="180" spans="1:11" x14ac:dyDescent="0.25">
      <c r="A180" s="48" t="s">
        <v>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23" t="s">
        <v>57</v>
      </c>
      <c r="B181" s="20" t="s">
        <v>220</v>
      </c>
      <c r="C181" s="13">
        <v>1.25</v>
      </c>
      <c r="D181" s="39">
        <v>0.68700000000000006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23" t="s">
        <v>45</v>
      </c>
      <c r="B182" s="20" t="s">
        <v>108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53" t="s">
        <v>221</v>
      </c>
    </row>
    <row r="183" spans="1:11" x14ac:dyDescent="0.25">
      <c r="A183" s="23"/>
      <c r="B183" s="15" t="s">
        <v>222</v>
      </c>
      <c r="C183" s="13"/>
      <c r="D183" s="43">
        <v>0.81499999999999995</v>
      </c>
      <c r="E183" s="9"/>
      <c r="F183" s="15"/>
      <c r="G183" s="42" t="str">
        <f>IF(ISBLANK(Table1[[#This Row],[EARNED]]),"",Table1[[#This Row],[EARNED]])</f>
        <v/>
      </c>
      <c r="H183" s="43"/>
      <c r="I183" s="9"/>
      <c r="J183" s="12"/>
      <c r="K183" s="54"/>
    </row>
    <row r="184" spans="1:11" x14ac:dyDescent="0.25">
      <c r="A184" s="23" t="s">
        <v>46</v>
      </c>
      <c r="B184" s="15" t="s">
        <v>94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5" t="s">
        <v>223</v>
      </c>
    </row>
    <row r="185" spans="1:11" x14ac:dyDescent="0.25">
      <c r="A185" s="23"/>
      <c r="B185" s="15" t="s">
        <v>91</v>
      </c>
      <c r="C185" s="13"/>
      <c r="D185" s="43">
        <v>2</v>
      </c>
      <c r="E185" s="9"/>
      <c r="F185" s="15"/>
      <c r="G185" s="42" t="str">
        <f>IF(ISBLANK(Table1[[#This Row],[EARNED]]),"",Table1[[#This Row],[EARNED]])</f>
        <v/>
      </c>
      <c r="H185" s="43"/>
      <c r="I185" s="9"/>
      <c r="J185" s="12"/>
      <c r="K185" s="55" t="s">
        <v>224</v>
      </c>
    </row>
    <row r="186" spans="1:11" x14ac:dyDescent="0.25">
      <c r="A186" s="23"/>
      <c r="B186" s="15" t="s">
        <v>225</v>
      </c>
      <c r="C186" s="13"/>
      <c r="D186" s="43">
        <v>1.6040000000000001</v>
      </c>
      <c r="E186" s="9"/>
      <c r="F186" s="15"/>
      <c r="G186" s="42" t="str">
        <f>IF(ISBLANK(Table1[[#This Row],[EARNED]]),"",Table1[[#This Row],[EARNED]])</f>
        <v/>
      </c>
      <c r="H186" s="43"/>
      <c r="I186" s="9"/>
      <c r="J186" s="12"/>
      <c r="K186" s="55"/>
    </row>
    <row r="187" spans="1:11" x14ac:dyDescent="0.25">
      <c r="A187" s="23" t="s">
        <v>47</v>
      </c>
      <c r="B187" s="20" t="s">
        <v>199</v>
      </c>
      <c r="C187" s="13">
        <v>1.25</v>
      </c>
      <c r="D187" s="39">
        <v>0.65400000000000003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23" t="s">
        <v>48</v>
      </c>
      <c r="B188" s="20" t="s">
        <v>133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1" t="s">
        <v>226</v>
      </c>
    </row>
    <row r="189" spans="1:11" x14ac:dyDescent="0.25">
      <c r="A189" s="23"/>
      <c r="B189" s="20" t="s">
        <v>160</v>
      </c>
      <c r="C189" s="13"/>
      <c r="D189" s="39">
        <v>0.20200000000000001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1"/>
    </row>
    <row r="190" spans="1:11" x14ac:dyDescent="0.25">
      <c r="A190" s="23" t="s">
        <v>49</v>
      </c>
      <c r="B190" s="20" t="s">
        <v>227</v>
      </c>
      <c r="C190" s="13">
        <v>1.25</v>
      </c>
      <c r="D190" s="39">
        <v>0.51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23"/>
      <c r="B191" s="20" t="s">
        <v>94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 t="s">
        <v>228</v>
      </c>
    </row>
    <row r="192" spans="1:11" x14ac:dyDescent="0.25">
      <c r="A192" s="23" t="s">
        <v>50</v>
      </c>
      <c r="B192" s="20" t="s">
        <v>94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51" t="s">
        <v>229</v>
      </c>
    </row>
    <row r="193" spans="1:11" x14ac:dyDescent="0.25">
      <c r="A193" s="23"/>
      <c r="B193" s="20" t="s">
        <v>234</v>
      </c>
      <c r="C193" s="13"/>
      <c r="D193" s="39">
        <v>0.15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51"/>
    </row>
    <row r="194" spans="1:11" x14ac:dyDescent="0.25">
      <c r="A194" s="23" t="s">
        <v>51</v>
      </c>
      <c r="B194" s="20" t="s">
        <v>91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1" t="s">
        <v>235</v>
      </c>
    </row>
    <row r="195" spans="1:11" x14ac:dyDescent="0.25">
      <c r="A195" s="23"/>
      <c r="B195" s="20" t="s">
        <v>199</v>
      </c>
      <c r="C195" s="13"/>
      <c r="D195" s="39">
        <v>0.65400000000000003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51"/>
    </row>
    <row r="196" spans="1:11" x14ac:dyDescent="0.25">
      <c r="A196" s="23"/>
      <c r="B196" s="20" t="s">
        <v>97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51" t="s">
        <v>236</v>
      </c>
    </row>
    <row r="197" spans="1:11" x14ac:dyDescent="0.25">
      <c r="A197" s="23" t="s">
        <v>52</v>
      </c>
      <c r="B197" s="20" t="s">
        <v>87</v>
      </c>
      <c r="C197" s="13">
        <v>1.25</v>
      </c>
      <c r="D197" s="39">
        <v>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51" t="s">
        <v>237</v>
      </c>
    </row>
    <row r="198" spans="1:11" x14ac:dyDescent="0.25">
      <c r="A198" s="23"/>
      <c r="B198" s="20" t="s">
        <v>227</v>
      </c>
      <c r="C198" s="13"/>
      <c r="D198" s="39">
        <v>0.51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51"/>
    </row>
    <row r="199" spans="1:11" x14ac:dyDescent="0.25">
      <c r="A199" s="23" t="s">
        <v>53</v>
      </c>
      <c r="B199" s="20" t="s">
        <v>238</v>
      </c>
      <c r="C199" s="13">
        <v>1.25</v>
      </c>
      <c r="D199" s="39">
        <v>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51" t="s">
        <v>239</v>
      </c>
    </row>
    <row r="200" spans="1:11" x14ac:dyDescent="0.25">
      <c r="A200" s="23"/>
      <c r="B200" s="20" t="s">
        <v>244</v>
      </c>
      <c r="C200" s="13"/>
      <c r="D200" s="39">
        <v>0.65600000000000003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51"/>
    </row>
    <row r="201" spans="1:11" x14ac:dyDescent="0.25">
      <c r="A201" s="23" t="s">
        <v>54</v>
      </c>
      <c r="B201" s="20" t="s">
        <v>133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1" t="s">
        <v>216</v>
      </c>
    </row>
    <row r="202" spans="1:11" x14ac:dyDescent="0.25">
      <c r="A202" s="23"/>
      <c r="B202" s="20" t="s">
        <v>245</v>
      </c>
      <c r="C202" s="13"/>
      <c r="D202" s="39">
        <v>0.11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1"/>
    </row>
    <row r="203" spans="1:11" x14ac:dyDescent="0.25">
      <c r="A203" s="23" t="s">
        <v>55</v>
      </c>
      <c r="B203" s="20" t="s">
        <v>246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53" t="s">
        <v>247</v>
      </c>
    </row>
    <row r="204" spans="1:11" x14ac:dyDescent="0.25">
      <c r="A204" s="23"/>
      <c r="B204" s="20" t="s">
        <v>172</v>
      </c>
      <c r="C204" s="13"/>
      <c r="D204" s="39">
        <v>2.1000000000000001E-2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53"/>
    </row>
    <row r="205" spans="1:11" x14ac:dyDescent="0.25">
      <c r="A205" s="48" t="s">
        <v>66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23" t="s">
        <v>57</v>
      </c>
      <c r="B206" s="20" t="s">
        <v>94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51" t="s">
        <v>248</v>
      </c>
    </row>
    <row r="207" spans="1:11" x14ac:dyDescent="0.25">
      <c r="A207" s="23"/>
      <c r="B207" s="20" t="s">
        <v>249</v>
      </c>
      <c r="C207" s="13"/>
      <c r="D207" s="39">
        <v>0.20200000000000001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1"/>
    </row>
    <row r="208" spans="1:11" x14ac:dyDescent="0.25">
      <c r="A208" s="23" t="s">
        <v>45</v>
      </c>
      <c r="B208" s="20" t="s">
        <v>250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51" t="s">
        <v>251</v>
      </c>
    </row>
    <row r="209" spans="1:11" x14ac:dyDescent="0.25">
      <c r="A209" s="23"/>
      <c r="B209" s="20" t="s">
        <v>252</v>
      </c>
      <c r="C209" s="13"/>
      <c r="D209" s="39">
        <v>0.83699999999999997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51"/>
    </row>
    <row r="210" spans="1:11" x14ac:dyDescent="0.25">
      <c r="A210" s="23" t="s">
        <v>46</v>
      </c>
      <c r="B210" s="20" t="s">
        <v>91</v>
      </c>
      <c r="C210" s="13">
        <v>1.25</v>
      </c>
      <c r="D210" s="39">
        <v>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51" t="s">
        <v>253</v>
      </c>
    </row>
    <row r="211" spans="1:11" x14ac:dyDescent="0.25">
      <c r="A211" s="23"/>
      <c r="B211" s="20" t="s">
        <v>254</v>
      </c>
      <c r="C211" s="13"/>
      <c r="D211" s="39">
        <v>0.52100000000000002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51"/>
    </row>
    <row r="212" spans="1:11" x14ac:dyDescent="0.25">
      <c r="A212" s="23" t="s">
        <v>47</v>
      </c>
      <c r="B212" s="20" t="s">
        <v>255</v>
      </c>
      <c r="C212" s="13">
        <v>1.25</v>
      </c>
      <c r="D212" s="39">
        <v>1.4079999999999999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23" t="s">
        <v>48</v>
      </c>
      <c r="B213" s="20" t="s">
        <v>94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1" t="s">
        <v>256</v>
      </c>
    </row>
    <row r="214" spans="1:11" x14ac:dyDescent="0.25">
      <c r="A214" s="23"/>
      <c r="B214" s="20" t="s">
        <v>91</v>
      </c>
      <c r="C214" s="13"/>
      <c r="D214" s="39"/>
      <c r="E214" s="56">
        <v>2</v>
      </c>
      <c r="F214" s="20"/>
      <c r="G214" s="13" t="str">
        <f>IF(ISBLANK(Table1[[#This Row],[EARNED]]),"",Table1[[#This Row],[EARNED]])</f>
        <v/>
      </c>
      <c r="H214" s="39"/>
      <c r="I214" s="9"/>
      <c r="J214" s="11"/>
      <c r="K214" s="51" t="s">
        <v>257</v>
      </c>
    </row>
    <row r="215" spans="1:11" x14ac:dyDescent="0.25">
      <c r="A215" s="23"/>
      <c r="B215" s="20" t="s">
        <v>94</v>
      </c>
      <c r="C215" s="13"/>
      <c r="D215" s="39"/>
      <c r="E215" s="56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 t="s">
        <v>258</v>
      </c>
    </row>
    <row r="216" spans="1:11" x14ac:dyDescent="0.25">
      <c r="A216" s="23"/>
      <c r="B216" s="20" t="s">
        <v>94</v>
      </c>
      <c r="C216" s="13"/>
      <c r="D216" s="39"/>
      <c r="E216" s="56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1" t="s">
        <v>259</v>
      </c>
    </row>
    <row r="217" spans="1:11" x14ac:dyDescent="0.25">
      <c r="A217" s="23" t="s">
        <v>49</v>
      </c>
      <c r="B217" s="20" t="s">
        <v>133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1" t="s">
        <v>260</v>
      </c>
    </row>
    <row r="218" spans="1:11" x14ac:dyDescent="0.25">
      <c r="A218" s="23"/>
      <c r="B218" s="20" t="s">
        <v>97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51" t="s">
        <v>261</v>
      </c>
    </row>
    <row r="219" spans="1:11" x14ac:dyDescent="0.25">
      <c r="A219" s="23" t="s">
        <v>50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23" t="s">
        <v>51</v>
      </c>
      <c r="B220" s="20" t="s">
        <v>94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51" t="s">
        <v>119</v>
      </c>
    </row>
    <row r="221" spans="1:11" x14ac:dyDescent="0.25">
      <c r="A221" s="23"/>
      <c r="B221" s="20" t="s">
        <v>108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51" t="s">
        <v>262</v>
      </c>
    </row>
    <row r="222" spans="1:11" x14ac:dyDescent="0.25">
      <c r="A222" s="23" t="s">
        <v>52</v>
      </c>
      <c r="B222" s="20" t="s">
        <v>107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51" t="s">
        <v>263</v>
      </c>
    </row>
    <row r="223" spans="1:11" x14ac:dyDescent="0.25">
      <c r="A223" s="23" t="s">
        <v>53</v>
      </c>
      <c r="B223" s="20" t="s">
        <v>104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3</v>
      </c>
      <c r="I223" s="9"/>
      <c r="J223" s="11"/>
      <c r="K223" s="51" t="s">
        <v>264</v>
      </c>
    </row>
    <row r="224" spans="1:11" x14ac:dyDescent="0.25">
      <c r="A224" s="23" t="s">
        <v>54</v>
      </c>
      <c r="B224" s="20" t="s">
        <v>133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51" t="s">
        <v>142</v>
      </c>
    </row>
    <row r="225" spans="1:11" x14ac:dyDescent="0.25">
      <c r="A225" s="23" t="s">
        <v>55</v>
      </c>
      <c r="B225" s="20" t="s">
        <v>97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51" t="s">
        <v>266</v>
      </c>
    </row>
    <row r="226" spans="1:11" x14ac:dyDescent="0.25">
      <c r="A226" s="48" t="s">
        <v>67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23" t="s">
        <v>57</v>
      </c>
      <c r="B227" s="20" t="s">
        <v>108</v>
      </c>
      <c r="C227" s="13">
        <v>1.25</v>
      </c>
      <c r="D227" s="39">
        <v>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51" t="s">
        <v>267</v>
      </c>
    </row>
    <row r="228" spans="1:11" x14ac:dyDescent="0.25">
      <c r="A228" s="23" t="s">
        <v>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23" t="s">
        <v>46</v>
      </c>
      <c r="B229" s="20" t="s">
        <v>91</v>
      </c>
      <c r="C229" s="13">
        <v>1.25</v>
      </c>
      <c r="D229" s="39">
        <v>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51" t="s">
        <v>253</v>
      </c>
    </row>
    <row r="230" spans="1:11" x14ac:dyDescent="0.25">
      <c r="A230" s="23" t="s">
        <v>47</v>
      </c>
      <c r="B230" s="20" t="s">
        <v>94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1" t="s">
        <v>268</v>
      </c>
    </row>
    <row r="231" spans="1:11" x14ac:dyDescent="0.25">
      <c r="A231" s="23"/>
      <c r="B231" s="20" t="s">
        <v>133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51"/>
    </row>
    <row r="232" spans="1:11" x14ac:dyDescent="0.25">
      <c r="A232" s="23" t="s">
        <v>48</v>
      </c>
      <c r="B232" s="20" t="s">
        <v>104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51" t="s">
        <v>269</v>
      </c>
    </row>
    <row r="233" spans="1:11" x14ac:dyDescent="0.25">
      <c r="A233" s="23"/>
      <c r="B233" s="20" t="s">
        <v>133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1" t="s">
        <v>233</v>
      </c>
    </row>
    <row r="234" spans="1:11" x14ac:dyDescent="0.25">
      <c r="A234" s="23" t="s">
        <v>49</v>
      </c>
      <c r="B234" s="20" t="s">
        <v>94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51" t="s">
        <v>132</v>
      </c>
    </row>
    <row r="235" spans="1:11" x14ac:dyDescent="0.25">
      <c r="A235" s="23" t="s">
        <v>50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23" t="s">
        <v>51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51"/>
    </row>
    <row r="237" spans="1:11" x14ac:dyDescent="0.25">
      <c r="A237" s="23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/>
    </row>
    <row r="238" spans="1:11" x14ac:dyDescent="0.25">
      <c r="A238" s="23" t="s">
        <v>52</v>
      </c>
      <c r="B238" s="20" t="s">
        <v>94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51" t="s">
        <v>230</v>
      </c>
    </row>
    <row r="239" spans="1:11" x14ac:dyDescent="0.25">
      <c r="A239" s="23" t="s">
        <v>53</v>
      </c>
      <c r="B239" s="20" t="s">
        <v>91</v>
      </c>
      <c r="C239" s="13">
        <v>1.25</v>
      </c>
      <c r="D239" s="39">
        <v>2</v>
      </c>
      <c r="E239" s="56"/>
      <c r="F239" s="20"/>
      <c r="G239" s="13">
        <f>IF(ISBLANK(Table1[[#This Row],[EARNED]]),"",Table1[[#This Row],[EARNED]])</f>
        <v>1.25</v>
      </c>
      <c r="H239" s="39"/>
      <c r="I239" s="9"/>
      <c r="J239" s="11"/>
      <c r="K239" s="51" t="s">
        <v>272</v>
      </c>
    </row>
    <row r="240" spans="1:11" x14ac:dyDescent="0.25">
      <c r="A240" s="23" t="s">
        <v>54</v>
      </c>
      <c r="B240" s="20" t="s">
        <v>133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1" t="s">
        <v>142</v>
      </c>
    </row>
    <row r="241" spans="1:11" x14ac:dyDescent="0.25">
      <c r="A241" s="23" t="s">
        <v>55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51"/>
    </row>
    <row r="242" spans="1:11" x14ac:dyDescent="0.25">
      <c r="A242" s="48" t="s">
        <v>68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23" t="s">
        <v>57</v>
      </c>
      <c r="B243" s="20" t="s">
        <v>273</v>
      </c>
      <c r="C243" s="13">
        <v>1.25</v>
      </c>
      <c r="D243" s="39">
        <v>1.125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23" t="s">
        <v>45</v>
      </c>
      <c r="B244" s="20" t="s">
        <v>94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51" t="s">
        <v>240</v>
      </c>
    </row>
    <row r="245" spans="1:11" x14ac:dyDescent="0.25">
      <c r="A245" s="23" t="s">
        <v>46</v>
      </c>
      <c r="B245" s="20" t="s">
        <v>275</v>
      </c>
      <c r="C245" s="13">
        <v>1.25</v>
      </c>
      <c r="D245" s="39">
        <v>0.18099999999999999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23" t="s">
        <v>47</v>
      </c>
      <c r="B246" s="20" t="s">
        <v>94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51" t="s">
        <v>276</v>
      </c>
    </row>
    <row r="247" spans="1:11" x14ac:dyDescent="0.25">
      <c r="A247" s="23"/>
      <c r="B247" s="20" t="s">
        <v>277</v>
      </c>
      <c r="C247" s="13"/>
      <c r="D247" s="39">
        <v>0.5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51"/>
    </row>
    <row r="248" spans="1:11" x14ac:dyDescent="0.25">
      <c r="A248" s="23" t="s">
        <v>48</v>
      </c>
      <c r="B248" s="20" t="s">
        <v>278</v>
      </c>
      <c r="C248" s="13">
        <v>1.25</v>
      </c>
      <c r="D248" s="39">
        <v>1.5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23" t="s">
        <v>49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3</v>
      </c>
      <c r="I249" s="9"/>
      <c r="J249" s="11"/>
      <c r="K249" s="51" t="s">
        <v>279</v>
      </c>
    </row>
    <row r="250" spans="1:11" x14ac:dyDescent="0.25">
      <c r="A250" s="23"/>
      <c r="B250" s="20" t="s">
        <v>280</v>
      </c>
      <c r="C250" s="13"/>
      <c r="D250" s="39">
        <v>0.79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1"/>
    </row>
    <row r="251" spans="1:11" x14ac:dyDescent="0.25">
      <c r="A251" s="23" t="s">
        <v>50</v>
      </c>
      <c r="B251" s="20" t="s">
        <v>273</v>
      </c>
      <c r="C251" s="13">
        <v>1.25</v>
      </c>
      <c r="D251" s="39">
        <v>1.125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23" t="s">
        <v>51</v>
      </c>
      <c r="B252" s="20" t="s">
        <v>94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1" t="s">
        <v>270</v>
      </c>
    </row>
    <row r="253" spans="1:11" x14ac:dyDescent="0.25">
      <c r="A253" s="23"/>
      <c r="B253" s="20" t="s">
        <v>97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51" t="s">
        <v>281</v>
      </c>
    </row>
    <row r="254" spans="1:11" x14ac:dyDescent="0.25">
      <c r="A254" s="23" t="s">
        <v>52</v>
      </c>
      <c r="B254" s="20" t="s">
        <v>282</v>
      </c>
      <c r="C254" s="13">
        <v>1.25</v>
      </c>
      <c r="D254" s="39">
        <v>1.056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51"/>
    </row>
    <row r="255" spans="1:11" x14ac:dyDescent="0.25">
      <c r="A255" s="23"/>
      <c r="B255" s="20" t="s">
        <v>133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1" t="s">
        <v>283</v>
      </c>
    </row>
    <row r="256" spans="1:11" x14ac:dyDescent="0.25">
      <c r="A256" s="23"/>
      <c r="B256" s="20" t="s">
        <v>91</v>
      </c>
      <c r="C256" s="13"/>
      <c r="D256" s="39">
        <v>2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1" t="s">
        <v>284</v>
      </c>
    </row>
    <row r="257" spans="1:11" x14ac:dyDescent="0.25">
      <c r="A257" s="23"/>
      <c r="B257" s="20" t="s">
        <v>285</v>
      </c>
      <c r="C257" s="13"/>
      <c r="D257" s="39">
        <v>1.321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1"/>
    </row>
    <row r="258" spans="1:11" x14ac:dyDescent="0.25">
      <c r="A258" s="23" t="s">
        <v>53</v>
      </c>
      <c r="B258" s="20" t="s">
        <v>94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51" t="s">
        <v>286</v>
      </c>
    </row>
    <row r="259" spans="1:11" x14ac:dyDescent="0.25">
      <c r="A259" s="23" t="s">
        <v>54</v>
      </c>
      <c r="B259" s="20" t="s">
        <v>133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51" t="s">
        <v>142</v>
      </c>
    </row>
    <row r="260" spans="1:11" x14ac:dyDescent="0.25">
      <c r="A260" s="23"/>
      <c r="B260" s="20" t="s">
        <v>288</v>
      </c>
      <c r="C260" s="13"/>
      <c r="D260" s="39">
        <v>0.123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1"/>
    </row>
    <row r="261" spans="1:11" x14ac:dyDescent="0.25">
      <c r="A261" s="23"/>
      <c r="B261" s="20" t="s">
        <v>289</v>
      </c>
      <c r="C261" s="13"/>
      <c r="D261" s="39">
        <v>0.80600000000000005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51"/>
    </row>
    <row r="262" spans="1:11" x14ac:dyDescent="0.25">
      <c r="A262" s="23"/>
      <c r="B262" s="20" t="s">
        <v>94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 t="s">
        <v>287</v>
      </c>
    </row>
    <row r="263" spans="1:11" x14ac:dyDescent="0.25">
      <c r="A263" s="23" t="s">
        <v>55</v>
      </c>
      <c r="B263" s="20" t="s">
        <v>108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23"/>
      <c r="B264" s="20" t="s">
        <v>290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1" t="s">
        <v>291</v>
      </c>
    </row>
    <row r="265" spans="1:11" x14ac:dyDescent="0.25">
      <c r="A265" s="23"/>
      <c r="B265" s="20" t="s">
        <v>292</v>
      </c>
      <c r="C265" s="13"/>
      <c r="D265" s="39">
        <v>1.109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1"/>
    </row>
    <row r="266" spans="1:11" x14ac:dyDescent="0.25">
      <c r="A266" s="48" t="s">
        <v>69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23" t="s">
        <v>57</v>
      </c>
      <c r="B267" s="20" t="s">
        <v>94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 t="s">
        <v>293</v>
      </c>
    </row>
    <row r="268" spans="1:11" x14ac:dyDescent="0.25">
      <c r="A268" s="23"/>
      <c r="B268" s="20" t="s">
        <v>294</v>
      </c>
      <c r="C268" s="13"/>
      <c r="D268" s="39">
        <v>0.48699999999999999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1"/>
    </row>
    <row r="269" spans="1:11" x14ac:dyDescent="0.25">
      <c r="A269" s="23" t="s">
        <v>45</v>
      </c>
      <c r="B269" s="20" t="s">
        <v>94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51" t="s">
        <v>271</v>
      </c>
    </row>
    <row r="270" spans="1:11" x14ac:dyDescent="0.25">
      <c r="A270" s="23"/>
      <c r="B270" s="20" t="s">
        <v>133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1" t="s">
        <v>231</v>
      </c>
    </row>
    <row r="271" spans="1:11" x14ac:dyDescent="0.25">
      <c r="A271" s="23"/>
      <c r="B271" s="20" t="s">
        <v>295</v>
      </c>
      <c r="C271" s="13"/>
      <c r="D271" s="39">
        <v>0.83299999999999996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1"/>
    </row>
    <row r="272" spans="1:11" x14ac:dyDescent="0.25">
      <c r="A272" s="23" t="s">
        <v>46</v>
      </c>
      <c r="B272" s="20" t="s">
        <v>296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51" t="s">
        <v>297</v>
      </c>
    </row>
    <row r="273" spans="1:11" x14ac:dyDescent="0.25">
      <c r="A273" s="23"/>
      <c r="B273" s="20" t="s">
        <v>299</v>
      </c>
      <c r="C273" s="13"/>
      <c r="D273" s="39">
        <v>0.42499999999999999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1"/>
    </row>
    <row r="274" spans="1:11" x14ac:dyDescent="0.25">
      <c r="A274" s="23" t="s">
        <v>47</v>
      </c>
      <c r="B274" s="20" t="s">
        <v>133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1" t="s">
        <v>298</v>
      </c>
    </row>
    <row r="275" spans="1:11" x14ac:dyDescent="0.25">
      <c r="A275" s="23"/>
      <c r="B275" s="20" t="s">
        <v>290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1" t="s">
        <v>300</v>
      </c>
    </row>
    <row r="276" spans="1:11" x14ac:dyDescent="0.25">
      <c r="A276" s="23"/>
      <c r="B276" s="20" t="s">
        <v>301</v>
      </c>
      <c r="C276" s="13"/>
      <c r="D276" s="39">
        <v>0.52500000000000002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1"/>
    </row>
    <row r="277" spans="1:11" x14ac:dyDescent="0.25">
      <c r="A277" s="23" t="s">
        <v>48</v>
      </c>
      <c r="B277" s="20" t="s">
        <v>133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1" t="s">
        <v>302</v>
      </c>
    </row>
    <row r="278" spans="1:11" x14ac:dyDescent="0.25">
      <c r="A278" s="23"/>
      <c r="B278" s="20" t="s">
        <v>303</v>
      </c>
      <c r="C278" s="13"/>
      <c r="D278" s="39">
        <v>1.302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1"/>
    </row>
    <row r="279" spans="1:11" x14ac:dyDescent="0.25">
      <c r="A279" s="23" t="s">
        <v>49</v>
      </c>
      <c r="B279" s="20" t="s">
        <v>304</v>
      </c>
      <c r="C279" s="13">
        <v>1.25</v>
      </c>
      <c r="D279" s="39">
        <v>0.875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23" t="s">
        <v>50</v>
      </c>
      <c r="B280" s="20" t="s">
        <v>94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1" t="s">
        <v>305</v>
      </c>
    </row>
    <row r="281" spans="1:11" x14ac:dyDescent="0.25">
      <c r="A281" s="23"/>
      <c r="B281" s="20" t="s">
        <v>97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2</v>
      </c>
      <c r="I281" s="9"/>
      <c r="J281" s="11"/>
      <c r="K281" s="51" t="s">
        <v>307</v>
      </c>
    </row>
    <row r="282" spans="1:11" x14ac:dyDescent="0.25">
      <c r="A282" s="23"/>
      <c r="B282" s="20" t="s">
        <v>308</v>
      </c>
      <c r="C282" s="13"/>
      <c r="D282" s="39">
        <v>0.76500000000000001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1"/>
    </row>
    <row r="283" spans="1:11" x14ac:dyDescent="0.25">
      <c r="A283" s="23" t="s">
        <v>51</v>
      </c>
      <c r="B283" s="20" t="s">
        <v>94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1" t="s">
        <v>309</v>
      </c>
    </row>
    <row r="284" spans="1:11" x14ac:dyDescent="0.25">
      <c r="A284" s="23"/>
      <c r="B284" s="20" t="s">
        <v>310</v>
      </c>
      <c r="C284" s="13"/>
      <c r="D284" s="39">
        <v>1.117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1"/>
    </row>
    <row r="285" spans="1:11" x14ac:dyDescent="0.25">
      <c r="A285" s="23" t="s">
        <v>52</v>
      </c>
      <c r="B285" s="20" t="s">
        <v>311</v>
      </c>
      <c r="C285" s="13">
        <v>1.25</v>
      </c>
      <c r="D285" s="39">
        <v>3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51" t="s">
        <v>312</v>
      </c>
    </row>
    <row r="286" spans="1:11" x14ac:dyDescent="0.25">
      <c r="A286" s="23"/>
      <c r="B286" s="20" t="s">
        <v>313</v>
      </c>
      <c r="C286" s="13"/>
      <c r="D286" s="39">
        <v>1.8169999999999999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1"/>
    </row>
    <row r="287" spans="1:11" x14ac:dyDescent="0.25">
      <c r="A287" s="23" t="s">
        <v>53</v>
      </c>
      <c r="B287" s="20" t="s">
        <v>314</v>
      </c>
      <c r="C287" s="13">
        <v>1.25</v>
      </c>
      <c r="D287" s="39">
        <v>1.246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23" t="s">
        <v>54</v>
      </c>
      <c r="B288" s="20" t="s">
        <v>97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51" t="s">
        <v>315</v>
      </c>
    </row>
    <row r="289" spans="1:11" x14ac:dyDescent="0.25">
      <c r="A289" s="23"/>
      <c r="B289" s="20" t="s">
        <v>97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51" t="s">
        <v>316</v>
      </c>
    </row>
    <row r="290" spans="1:11" x14ac:dyDescent="0.25">
      <c r="A290" s="23"/>
      <c r="B290" s="20" t="s">
        <v>317</v>
      </c>
      <c r="C290" s="13"/>
      <c r="D290" s="39">
        <v>0.64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1"/>
    </row>
    <row r="291" spans="1:11" x14ac:dyDescent="0.25">
      <c r="A291" s="23" t="s">
        <v>55</v>
      </c>
      <c r="B291" s="20" t="s">
        <v>319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7</v>
      </c>
      <c r="I291" s="9"/>
      <c r="J291" s="11"/>
      <c r="K291" s="51" t="s">
        <v>318</v>
      </c>
    </row>
    <row r="292" spans="1:11" x14ac:dyDescent="0.25">
      <c r="A292" s="23"/>
      <c r="B292" s="20" t="s">
        <v>320</v>
      </c>
      <c r="C292" s="13"/>
      <c r="D292" s="39">
        <v>0.17499999999999999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1"/>
    </row>
    <row r="293" spans="1:11" x14ac:dyDescent="0.25">
      <c r="A293" s="48" t="s">
        <v>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23" t="s">
        <v>57</v>
      </c>
      <c r="B294" s="20" t="s">
        <v>133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51" t="s">
        <v>321</v>
      </c>
    </row>
    <row r="295" spans="1:11" x14ac:dyDescent="0.25">
      <c r="A295" s="23" t="s">
        <v>45</v>
      </c>
      <c r="B295" s="20" t="s">
        <v>94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1" t="s">
        <v>322</v>
      </c>
    </row>
    <row r="296" spans="1:11" x14ac:dyDescent="0.25">
      <c r="A296" s="23" t="s">
        <v>46</v>
      </c>
      <c r="B296" s="20" t="s">
        <v>290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1" t="s">
        <v>323</v>
      </c>
    </row>
    <row r="297" spans="1:11" x14ac:dyDescent="0.25">
      <c r="A297" s="23"/>
      <c r="B297" s="20" t="s">
        <v>104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6</v>
      </c>
      <c r="I297" s="9"/>
      <c r="J297" s="11"/>
      <c r="K297" s="51" t="s">
        <v>325</v>
      </c>
    </row>
    <row r="298" spans="1:11" x14ac:dyDescent="0.25">
      <c r="A298" s="23" t="s">
        <v>47</v>
      </c>
      <c r="B298" s="20" t="s">
        <v>94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51" t="s">
        <v>232</v>
      </c>
    </row>
    <row r="299" spans="1:11" x14ac:dyDescent="0.25">
      <c r="A299" s="23" t="s">
        <v>48</v>
      </c>
      <c r="B299" s="20" t="s">
        <v>133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51" t="s">
        <v>243</v>
      </c>
    </row>
    <row r="300" spans="1:11" x14ac:dyDescent="0.25">
      <c r="A300" s="23" t="s">
        <v>49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23" t="s">
        <v>50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23" t="s">
        <v>51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23" t="s">
        <v>52</v>
      </c>
      <c r="B303" s="20" t="s">
        <v>311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51" t="s">
        <v>109</v>
      </c>
    </row>
    <row r="304" spans="1:11" x14ac:dyDescent="0.25">
      <c r="A304" s="23" t="s">
        <v>53</v>
      </c>
      <c r="B304" s="20" t="s">
        <v>133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1" t="s">
        <v>326</v>
      </c>
    </row>
    <row r="305" spans="1:11" x14ac:dyDescent="0.25">
      <c r="A305" s="23" t="s">
        <v>54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23" t="s">
        <v>55</v>
      </c>
      <c r="B306" s="20"/>
      <c r="C306" s="13">
        <v>1.25</v>
      </c>
      <c r="D306" s="39">
        <v>6.4000000000000001E-2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8" t="s">
        <v>71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23" t="s">
        <v>57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23" t="s">
        <v>45</v>
      </c>
      <c r="B309" s="20" t="s">
        <v>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51" t="s">
        <v>231</v>
      </c>
    </row>
    <row r="310" spans="1:11" x14ac:dyDescent="0.25">
      <c r="A310" s="23" t="s">
        <v>46</v>
      </c>
      <c r="B310" s="20" t="s">
        <v>296</v>
      </c>
      <c r="C310" s="13">
        <v>1.25</v>
      </c>
      <c r="D310" s="39">
        <v>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51" t="s">
        <v>327</v>
      </c>
    </row>
    <row r="311" spans="1:11" x14ac:dyDescent="0.25">
      <c r="A311" s="23"/>
      <c r="B311" s="20" t="s">
        <v>133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1" t="s">
        <v>328</v>
      </c>
    </row>
    <row r="312" spans="1:11" x14ac:dyDescent="0.25">
      <c r="A312" s="23" t="s">
        <v>47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23" t="s">
        <v>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23" t="s">
        <v>49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23" t="s">
        <v>50</v>
      </c>
      <c r="B315" s="20" t="s">
        <v>104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51" t="s">
        <v>329</v>
      </c>
    </row>
    <row r="316" spans="1:11" x14ac:dyDescent="0.25">
      <c r="A316" s="23" t="s">
        <v>51</v>
      </c>
      <c r="B316" s="15" t="s">
        <v>265</v>
      </c>
      <c r="C316" s="13">
        <v>1.25</v>
      </c>
      <c r="D316" s="43"/>
      <c r="E316" s="50"/>
      <c r="F316" s="15"/>
      <c r="G316" s="13">
        <f>IF(ISBLANK(Table1[[#This Row],[EARNED]]),"",Table1[[#This Row],[EARNED]])</f>
        <v>1.25</v>
      </c>
      <c r="H316" s="43"/>
      <c r="I316" s="50"/>
      <c r="J316" s="12"/>
      <c r="K316" s="55" t="s">
        <v>330</v>
      </c>
    </row>
    <row r="317" spans="1:11" x14ac:dyDescent="0.25">
      <c r="A317" s="23" t="s">
        <v>52</v>
      </c>
      <c r="B317" s="20" t="s">
        <v>331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51" t="s">
        <v>332</v>
      </c>
    </row>
    <row r="318" spans="1:11" x14ac:dyDescent="0.25">
      <c r="A318" s="23" t="s">
        <v>53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23" t="s">
        <v>54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23" t="s">
        <v>55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72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23" t="s">
        <v>57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23" t="s">
        <v>45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23" t="s">
        <v>46</v>
      </c>
      <c r="B324" s="20" t="s">
        <v>290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51" t="s">
        <v>333</v>
      </c>
    </row>
    <row r="325" spans="1:11" x14ac:dyDescent="0.25">
      <c r="A325" s="23"/>
      <c r="B325" s="20" t="s">
        <v>133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51" t="s">
        <v>334</v>
      </c>
    </row>
    <row r="326" spans="1:11" x14ac:dyDescent="0.25">
      <c r="A326" s="23"/>
      <c r="B326" s="20" t="s">
        <v>211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4</v>
      </c>
      <c r="I326" s="9"/>
      <c r="J326" s="11"/>
      <c r="K326" s="51" t="s">
        <v>335</v>
      </c>
    </row>
    <row r="327" spans="1:11" x14ac:dyDescent="0.25">
      <c r="A327" s="23"/>
      <c r="B327" s="20" t="s">
        <v>336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1" t="s">
        <v>337</v>
      </c>
    </row>
    <row r="328" spans="1:11" x14ac:dyDescent="0.25">
      <c r="A328" s="23" t="s">
        <v>47</v>
      </c>
      <c r="B328" s="20" t="s">
        <v>211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4</v>
      </c>
      <c r="I328" s="9"/>
      <c r="J328" s="11"/>
      <c r="K328" s="51" t="s">
        <v>338</v>
      </c>
    </row>
    <row r="329" spans="1:11" x14ac:dyDescent="0.25">
      <c r="A329" s="23" t="s">
        <v>48</v>
      </c>
      <c r="B329" s="20" t="s">
        <v>94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1" t="s">
        <v>242</v>
      </c>
    </row>
    <row r="330" spans="1:11" x14ac:dyDescent="0.25">
      <c r="A330" s="23"/>
      <c r="B330" s="20" t="s">
        <v>133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51" t="s">
        <v>274</v>
      </c>
    </row>
    <row r="331" spans="1:11" x14ac:dyDescent="0.25">
      <c r="A331" s="23"/>
      <c r="B331" s="20" t="s">
        <v>94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1" t="s">
        <v>339</v>
      </c>
    </row>
    <row r="332" spans="1:11" x14ac:dyDescent="0.25">
      <c r="A332" s="23"/>
      <c r="B332" s="20" t="s">
        <v>340</v>
      </c>
      <c r="C332" s="13"/>
      <c r="D332" s="39">
        <v>21.981000000000002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51"/>
    </row>
    <row r="333" spans="1:11" x14ac:dyDescent="0.25">
      <c r="A333" s="23" t="s">
        <v>49</v>
      </c>
      <c r="B333" s="20" t="s">
        <v>341</v>
      </c>
      <c r="C333" s="13">
        <v>1.25</v>
      </c>
      <c r="D333" s="39">
        <v>0.14799999999999999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23" t="s">
        <v>50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23" t="s">
        <v>51</v>
      </c>
      <c r="B335" s="20" t="s">
        <v>342</v>
      </c>
      <c r="C335" s="13">
        <v>1.25</v>
      </c>
      <c r="D335" s="39">
        <v>2.073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23" t="s">
        <v>52</v>
      </c>
      <c r="B336" s="20" t="s">
        <v>91</v>
      </c>
      <c r="C336" s="13">
        <v>1.25</v>
      </c>
      <c r="D336" s="39">
        <v>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1" t="s">
        <v>343</v>
      </c>
    </row>
    <row r="337" spans="1:11" x14ac:dyDescent="0.25">
      <c r="A337" s="23"/>
      <c r="B337" s="20" t="s">
        <v>205</v>
      </c>
      <c r="C337" s="13"/>
      <c r="D337" s="39">
        <v>4.5999999999999999E-2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51"/>
    </row>
    <row r="338" spans="1:11" x14ac:dyDescent="0.25">
      <c r="A338" s="23" t="s">
        <v>53</v>
      </c>
      <c r="B338" s="20" t="s">
        <v>94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1" t="s">
        <v>344</v>
      </c>
    </row>
    <row r="339" spans="1:11" x14ac:dyDescent="0.25">
      <c r="A339" s="23" t="s">
        <v>54</v>
      </c>
      <c r="B339" s="20" t="s">
        <v>133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51" t="s">
        <v>345</v>
      </c>
    </row>
    <row r="340" spans="1:11" x14ac:dyDescent="0.25">
      <c r="A340" s="23"/>
      <c r="B340" s="20" t="s">
        <v>346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51" t="s">
        <v>347</v>
      </c>
    </row>
    <row r="341" spans="1:11" x14ac:dyDescent="0.25">
      <c r="A341" s="23" t="s">
        <v>55</v>
      </c>
      <c r="B341" s="20" t="s">
        <v>348</v>
      </c>
      <c r="C341" s="13">
        <v>1.25</v>
      </c>
      <c r="D341" s="39">
        <v>0.621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8" t="s">
        <v>73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 t="s">
        <v>57</v>
      </c>
      <c r="B343" s="20" t="s">
        <v>94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1" t="s">
        <v>349</v>
      </c>
    </row>
    <row r="344" spans="1:11" x14ac:dyDescent="0.25">
      <c r="A344" s="23"/>
      <c r="B344" s="20" t="s">
        <v>320</v>
      </c>
      <c r="C344" s="13"/>
      <c r="D344" s="39">
        <v>0.19600000000000001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1"/>
    </row>
    <row r="345" spans="1:11" x14ac:dyDescent="0.25">
      <c r="A345" s="23" t="s">
        <v>45</v>
      </c>
      <c r="B345" s="20" t="s">
        <v>97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51" t="s">
        <v>350</v>
      </c>
    </row>
    <row r="346" spans="1:11" x14ac:dyDescent="0.25">
      <c r="A346" s="23"/>
      <c r="B346" s="20" t="s">
        <v>351</v>
      </c>
      <c r="C346" s="13"/>
      <c r="D346" s="39">
        <v>0.26900000000000002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51"/>
    </row>
    <row r="347" spans="1:11" x14ac:dyDescent="0.25">
      <c r="A347" s="23" t="s">
        <v>46</v>
      </c>
      <c r="B347" s="20" t="s">
        <v>296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51" t="s">
        <v>253</v>
      </c>
    </row>
    <row r="348" spans="1:11" x14ac:dyDescent="0.25">
      <c r="A348" s="23"/>
      <c r="B348" s="15" t="s">
        <v>133</v>
      </c>
      <c r="C348" s="13"/>
      <c r="D348" s="43"/>
      <c r="E348" s="50"/>
      <c r="F348" s="15"/>
      <c r="G348" s="42" t="str">
        <f>IF(ISBLANK(Table1[[#This Row],[EARNED]]),"",Table1[[#This Row],[EARNED]])</f>
        <v/>
      </c>
      <c r="H348" s="43"/>
      <c r="I348" s="50"/>
      <c r="J348" s="12"/>
      <c r="K348" s="55" t="s">
        <v>352</v>
      </c>
    </row>
    <row r="349" spans="1:11" x14ac:dyDescent="0.25">
      <c r="A349" s="23"/>
      <c r="B349" s="15" t="s">
        <v>353</v>
      </c>
      <c r="C349" s="13"/>
      <c r="D349" s="43">
        <v>1.6559999999999999</v>
      </c>
      <c r="E349" s="50"/>
      <c r="F349" s="15"/>
      <c r="G349" s="42" t="str">
        <f>IF(ISBLANK(Table1[[#This Row],[EARNED]]),"",Table1[[#This Row],[EARNED]])</f>
        <v/>
      </c>
      <c r="H349" s="43"/>
      <c r="I349" s="50"/>
      <c r="J349" s="12"/>
      <c r="K349" s="55"/>
    </row>
    <row r="350" spans="1:11" x14ac:dyDescent="0.25">
      <c r="A350" s="23" t="s">
        <v>47</v>
      </c>
      <c r="B350" s="15" t="s">
        <v>94</v>
      </c>
      <c r="C350" s="13">
        <v>1.25</v>
      </c>
      <c r="D350" s="43"/>
      <c r="E350" s="50"/>
      <c r="F350" s="15"/>
      <c r="G350" s="42">
        <f>IF(ISBLANK(Table1[[#This Row],[EARNED]]),"",Table1[[#This Row],[EARNED]])</f>
        <v>1.25</v>
      </c>
      <c r="H350" s="43">
        <v>1</v>
      </c>
      <c r="I350" s="50"/>
      <c r="J350" s="12"/>
      <c r="K350" s="55" t="s">
        <v>354</v>
      </c>
    </row>
    <row r="351" spans="1:11" x14ac:dyDescent="0.25">
      <c r="A351" s="23"/>
      <c r="B351" s="15" t="s">
        <v>278</v>
      </c>
      <c r="C351" s="13"/>
      <c r="D351" s="43">
        <v>1.5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55"/>
    </row>
    <row r="352" spans="1:11" x14ac:dyDescent="0.25">
      <c r="A352" s="23" t="s">
        <v>48</v>
      </c>
      <c r="B352" s="20" t="s">
        <v>97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2</v>
      </c>
      <c r="I352" s="9"/>
      <c r="J352" s="11"/>
      <c r="K352" s="51" t="s">
        <v>355</v>
      </c>
    </row>
    <row r="353" spans="1:11" x14ac:dyDescent="0.25">
      <c r="A353" s="23"/>
      <c r="B353" s="20" t="s">
        <v>356</v>
      </c>
      <c r="C353" s="13"/>
      <c r="D353" s="39">
        <v>0.94799999999999995</v>
      </c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51"/>
    </row>
    <row r="354" spans="1:11" x14ac:dyDescent="0.25">
      <c r="A354" s="23" t="s">
        <v>49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23" t="s">
        <v>50</v>
      </c>
      <c r="B355" s="20" t="s">
        <v>265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51" t="s">
        <v>357</v>
      </c>
    </row>
    <row r="356" spans="1:11" x14ac:dyDescent="0.25">
      <c r="A356" s="23"/>
      <c r="B356" s="20" t="s">
        <v>94</v>
      </c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>
        <v>1</v>
      </c>
      <c r="I356" s="9"/>
      <c r="J356" s="11"/>
      <c r="K356" s="51" t="s">
        <v>358</v>
      </c>
    </row>
    <row r="357" spans="1:11" x14ac:dyDescent="0.25">
      <c r="A357" s="23"/>
      <c r="B357" s="20" t="s">
        <v>359</v>
      </c>
      <c r="C357" s="13"/>
      <c r="D357" s="39">
        <v>0.76900000000000002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51"/>
    </row>
    <row r="358" spans="1:11" x14ac:dyDescent="0.25">
      <c r="A358" s="23" t="s">
        <v>51</v>
      </c>
      <c r="B358" s="20" t="s">
        <v>360</v>
      </c>
      <c r="C358" s="13">
        <v>1.25</v>
      </c>
      <c r="D358" s="39">
        <v>0.69599999999999995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23" t="s">
        <v>52</v>
      </c>
      <c r="B359" s="20" t="s">
        <v>311</v>
      </c>
      <c r="C359" s="13">
        <v>1.25</v>
      </c>
      <c r="D359" s="39">
        <v>3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51" t="s">
        <v>361</v>
      </c>
    </row>
    <row r="360" spans="1:11" x14ac:dyDescent="0.25">
      <c r="A360" s="23"/>
      <c r="B360" s="20" t="s">
        <v>362</v>
      </c>
      <c r="C360" s="13"/>
      <c r="D360" s="39">
        <v>0.93700000000000006</v>
      </c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51"/>
    </row>
    <row r="361" spans="1:11" x14ac:dyDescent="0.25">
      <c r="A361" s="23" t="s">
        <v>53</v>
      </c>
      <c r="B361" s="20" t="s">
        <v>363</v>
      </c>
      <c r="C361" s="13">
        <v>1.25</v>
      </c>
      <c r="D361" s="39">
        <v>0.94199999999999995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23" t="s">
        <v>54</v>
      </c>
      <c r="B362" s="20" t="s">
        <v>97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51" t="s">
        <v>364</v>
      </c>
    </row>
    <row r="363" spans="1:11" x14ac:dyDescent="0.25">
      <c r="A363" s="23"/>
      <c r="B363" s="20" t="s">
        <v>365</v>
      </c>
      <c r="C363" s="13"/>
      <c r="D363" s="39">
        <v>1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51"/>
    </row>
    <row r="364" spans="1:11" x14ac:dyDescent="0.25">
      <c r="A364" s="23" t="s">
        <v>55</v>
      </c>
      <c r="B364" s="20" t="s">
        <v>366</v>
      </c>
      <c r="C364" s="13">
        <v>1.25</v>
      </c>
      <c r="D364" s="39">
        <v>2.0579999999999998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8" t="s">
        <v>74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23" t="s">
        <v>57</v>
      </c>
      <c r="B366" s="20" t="s">
        <v>94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1" t="s">
        <v>231</v>
      </c>
    </row>
    <row r="367" spans="1:11" x14ac:dyDescent="0.25">
      <c r="A367" s="23"/>
      <c r="B367" s="20" t="s">
        <v>367</v>
      </c>
      <c r="C367" s="13"/>
      <c r="D367" s="39">
        <v>0.45</v>
      </c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51"/>
    </row>
    <row r="368" spans="1:11" x14ac:dyDescent="0.25">
      <c r="A368" s="23" t="s">
        <v>45</v>
      </c>
      <c r="B368" s="20" t="s">
        <v>368</v>
      </c>
      <c r="C368" s="13">
        <v>1.25</v>
      </c>
      <c r="D368" s="39">
        <v>0.46200000000000002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23" t="s">
        <v>46</v>
      </c>
      <c r="B369" s="20" t="s">
        <v>94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51" t="s">
        <v>241</v>
      </c>
    </row>
    <row r="370" spans="1:11" x14ac:dyDescent="0.25">
      <c r="A370" s="23"/>
      <c r="B370" s="20" t="s">
        <v>296</v>
      </c>
      <c r="C370" s="13"/>
      <c r="D370" s="39">
        <v>2</v>
      </c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51" t="s">
        <v>253</v>
      </c>
    </row>
    <row r="371" spans="1:11" x14ac:dyDescent="0.25">
      <c r="A371" s="23"/>
      <c r="B371" s="20" t="s">
        <v>369</v>
      </c>
      <c r="C371" s="13"/>
      <c r="D371" s="39">
        <v>0.94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51"/>
    </row>
    <row r="372" spans="1:11" x14ac:dyDescent="0.25">
      <c r="A372" s="23" t="s">
        <v>47</v>
      </c>
      <c r="B372" s="20" t="s">
        <v>296</v>
      </c>
      <c r="C372" s="13">
        <v>1.25</v>
      </c>
      <c r="D372" s="39">
        <v>2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51" t="s">
        <v>370</v>
      </c>
    </row>
    <row r="373" spans="1:11" x14ac:dyDescent="0.25">
      <c r="A373" s="23"/>
      <c r="B373" s="20" t="s">
        <v>371</v>
      </c>
      <c r="C373" s="13"/>
      <c r="D373" s="39">
        <v>0.27700000000000002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51"/>
    </row>
    <row r="374" spans="1:11" x14ac:dyDescent="0.25">
      <c r="A374" s="23" t="s">
        <v>48</v>
      </c>
      <c r="B374" s="20" t="s">
        <v>94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>
        <v>1</v>
      </c>
      <c r="I374" s="9"/>
      <c r="J374" s="11"/>
      <c r="K374" s="51" t="s">
        <v>372</v>
      </c>
    </row>
    <row r="375" spans="1:11" x14ac:dyDescent="0.25">
      <c r="A375" s="23"/>
      <c r="B375" s="20" t="s">
        <v>133</v>
      </c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51" t="s">
        <v>181</v>
      </c>
    </row>
    <row r="376" spans="1:11" x14ac:dyDescent="0.25">
      <c r="A376" s="23"/>
      <c r="B376" s="20" t="s">
        <v>94</v>
      </c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>
        <v>1</v>
      </c>
      <c r="I376" s="9"/>
      <c r="J376" s="11"/>
      <c r="K376" s="51" t="s">
        <v>129</v>
      </c>
    </row>
    <row r="377" spans="1:11" x14ac:dyDescent="0.25">
      <c r="A377" s="23"/>
      <c r="B377" s="20" t="s">
        <v>371</v>
      </c>
      <c r="C377" s="13">
        <v>0.94</v>
      </c>
      <c r="D377" s="39"/>
      <c r="E377" s="9"/>
      <c r="F377" s="20"/>
      <c r="G377" s="42">
        <f>IF(ISBLANK(Table1[[#This Row],[EARNED]]),"",Table1[[#This Row],[EARNED]])</f>
        <v>0.94</v>
      </c>
      <c r="H377" s="39"/>
      <c r="I377" s="9"/>
      <c r="J377" s="11"/>
      <c r="K377" s="51"/>
    </row>
    <row r="378" spans="1:11" x14ac:dyDescent="0.25">
      <c r="A378" s="23" t="s">
        <v>49</v>
      </c>
      <c r="B378" s="20" t="s">
        <v>254</v>
      </c>
      <c r="C378" s="13">
        <v>1.25</v>
      </c>
      <c r="D378" s="39">
        <v>0.52100000000000002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23" t="s">
        <v>50</v>
      </c>
      <c r="B379" s="20" t="s">
        <v>94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 t="s">
        <v>373</v>
      </c>
    </row>
    <row r="380" spans="1:11" x14ac:dyDescent="0.25">
      <c r="A380" s="23" t="s">
        <v>51</v>
      </c>
      <c r="B380" s="20" t="s">
        <v>374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51" t="s">
        <v>375</v>
      </c>
    </row>
    <row r="381" spans="1:11" x14ac:dyDescent="0.25">
      <c r="A381" s="23"/>
      <c r="B381" s="20" t="s">
        <v>376</v>
      </c>
      <c r="C381" s="13"/>
      <c r="D381" s="39">
        <v>1.679</v>
      </c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51"/>
    </row>
    <row r="382" spans="1:11" x14ac:dyDescent="0.25">
      <c r="A382" s="23" t="s">
        <v>52</v>
      </c>
      <c r="B382" s="20" t="s">
        <v>296</v>
      </c>
      <c r="C382" s="13">
        <v>1.25</v>
      </c>
      <c r="D382" s="39">
        <v>2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51" t="s">
        <v>284</v>
      </c>
    </row>
    <row r="383" spans="1:11" x14ac:dyDescent="0.25">
      <c r="A383" s="23"/>
      <c r="B383" s="20" t="s">
        <v>377</v>
      </c>
      <c r="C383" s="13"/>
      <c r="D383" s="39">
        <v>5.3999999999999999E-2</v>
      </c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51"/>
    </row>
    <row r="384" spans="1:11" x14ac:dyDescent="0.25">
      <c r="A384" s="23" t="s">
        <v>53</v>
      </c>
      <c r="B384" s="20" t="s">
        <v>94</v>
      </c>
      <c r="C384" s="13">
        <v>1.25</v>
      </c>
      <c r="D384" s="39">
        <v>0.94199999999999995</v>
      </c>
      <c r="E384" s="9"/>
      <c r="F384" s="20"/>
      <c r="G384" s="42">
        <f>IF(ISBLANK(Table1[[#This Row],[EARNED]]),"",Table1[[#This Row],[EARNED]])</f>
        <v>1.25</v>
      </c>
      <c r="H384" s="39">
        <v>1</v>
      </c>
      <c r="I384" s="9"/>
      <c r="J384" s="11"/>
      <c r="K384" s="51" t="s">
        <v>344</v>
      </c>
    </row>
    <row r="385" spans="1:11" x14ac:dyDescent="0.25">
      <c r="A385" s="23"/>
      <c r="B385" s="15" t="s">
        <v>133</v>
      </c>
      <c r="C385" s="13"/>
      <c r="D385" s="43"/>
      <c r="E385" s="50"/>
      <c r="F385" s="15"/>
      <c r="G385" s="42" t="str">
        <f>IF(ISBLANK(Table1[[#This Row],[EARNED]]),"",Table1[[#This Row],[EARNED]])</f>
        <v/>
      </c>
      <c r="H385" s="43"/>
      <c r="I385" s="50"/>
      <c r="J385" s="12"/>
      <c r="K385" s="55" t="s">
        <v>142</v>
      </c>
    </row>
    <row r="386" spans="1:11" x14ac:dyDescent="0.25">
      <c r="A386" s="23"/>
      <c r="B386" s="15" t="s">
        <v>378</v>
      </c>
      <c r="C386" s="13"/>
      <c r="D386" s="43">
        <v>0.433</v>
      </c>
      <c r="E386" s="50"/>
      <c r="F386" s="15"/>
      <c r="G386" s="42" t="str">
        <f>IF(ISBLANK(Table1[[#This Row],[EARNED]]),"",Table1[[#This Row],[EARNED]])</f>
        <v/>
      </c>
      <c r="H386" s="43"/>
      <c r="I386" s="50"/>
      <c r="J386" s="12"/>
      <c r="K386" s="55"/>
    </row>
    <row r="387" spans="1:11" x14ac:dyDescent="0.25">
      <c r="A387" s="23" t="s">
        <v>54</v>
      </c>
      <c r="B387" s="15" t="s">
        <v>379</v>
      </c>
      <c r="C387" s="13">
        <v>1.25</v>
      </c>
      <c r="D387" s="43"/>
      <c r="E387" s="50"/>
      <c r="F387" s="15"/>
      <c r="G387" s="42">
        <f>IF(ISBLANK(Table1[[#This Row],[EARNED]]),"",Table1[[#This Row],[EARNED]])</f>
        <v>1.25</v>
      </c>
      <c r="H387" s="43">
        <v>1</v>
      </c>
      <c r="I387" s="50"/>
      <c r="J387" s="12"/>
      <c r="K387" s="55" t="s">
        <v>380</v>
      </c>
    </row>
    <row r="388" spans="1:11" x14ac:dyDescent="0.25">
      <c r="A388" s="23"/>
      <c r="B388" s="15" t="s">
        <v>365</v>
      </c>
      <c r="C388" s="13"/>
      <c r="D388" s="43">
        <v>1</v>
      </c>
      <c r="E388" s="50"/>
      <c r="F388" s="15"/>
      <c r="G388" s="42" t="str">
        <f>IF(ISBLANK(Table1[[#This Row],[EARNED]]),"",Table1[[#This Row],[EARNED]])</f>
        <v/>
      </c>
      <c r="H388" s="43"/>
      <c r="I388" s="50"/>
      <c r="J388" s="12"/>
      <c r="K388" s="55"/>
    </row>
    <row r="389" spans="1:11" x14ac:dyDescent="0.25">
      <c r="A389" s="23"/>
      <c r="B389" s="15" t="s">
        <v>133</v>
      </c>
      <c r="C389" s="13"/>
      <c r="D389" s="43"/>
      <c r="E389" s="50"/>
      <c r="F389" s="15"/>
      <c r="G389" s="42" t="str">
        <f>IF(ISBLANK(Table1[[#This Row],[EARNED]]),"",Table1[[#This Row],[EARNED]])</f>
        <v/>
      </c>
      <c r="H389" s="43"/>
      <c r="I389" s="50"/>
      <c r="J389" s="12"/>
      <c r="K389" s="55" t="s">
        <v>169</v>
      </c>
    </row>
    <row r="390" spans="1:11" x14ac:dyDescent="0.25">
      <c r="A390" s="23" t="s">
        <v>55</v>
      </c>
      <c r="B390" s="20" t="s">
        <v>381</v>
      </c>
      <c r="C390" s="13">
        <v>1.25</v>
      </c>
      <c r="D390" s="39">
        <v>0.04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75</v>
      </c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23" t="s">
        <v>57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23" t="s">
        <v>45</v>
      </c>
      <c r="B393" s="20" t="s">
        <v>133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51" t="s">
        <v>382</v>
      </c>
    </row>
    <row r="394" spans="1:11" x14ac:dyDescent="0.25">
      <c r="A394" s="23" t="s">
        <v>46</v>
      </c>
      <c r="B394" s="20" t="s">
        <v>104</v>
      </c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>
        <v>3</v>
      </c>
      <c r="I394" s="9"/>
      <c r="J394" s="11"/>
      <c r="K394" s="51" t="s">
        <v>383</v>
      </c>
    </row>
    <row r="395" spans="1:11" x14ac:dyDescent="0.25">
      <c r="A395" s="23"/>
      <c r="B395" s="20" t="s">
        <v>290</v>
      </c>
      <c r="C395" s="13"/>
      <c r="D395" s="39">
        <v>1</v>
      </c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51" t="s">
        <v>384</v>
      </c>
    </row>
    <row r="396" spans="1:11" x14ac:dyDescent="0.25">
      <c r="A396" s="23" t="s">
        <v>47</v>
      </c>
      <c r="B396" s="20" t="s">
        <v>133</v>
      </c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1" t="s">
        <v>298</v>
      </c>
    </row>
    <row r="397" spans="1:11" x14ac:dyDescent="0.25">
      <c r="A397" s="23" t="s">
        <v>48</v>
      </c>
      <c r="B397" s="20" t="s">
        <v>385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2</v>
      </c>
      <c r="I397" s="9"/>
      <c r="J397" s="11"/>
      <c r="K397" s="51" t="s">
        <v>386</v>
      </c>
    </row>
    <row r="398" spans="1:11" x14ac:dyDescent="0.25">
      <c r="A398" s="23" t="s">
        <v>49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23" t="s">
        <v>50</v>
      </c>
      <c r="B399" s="20" t="s">
        <v>97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51" t="s">
        <v>387</v>
      </c>
    </row>
    <row r="400" spans="1:11" x14ac:dyDescent="0.25">
      <c r="A400" s="23" t="s">
        <v>51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23" t="s">
        <v>52</v>
      </c>
      <c r="B401" s="20" t="s">
        <v>311</v>
      </c>
      <c r="C401" s="13">
        <v>1.25</v>
      </c>
      <c r="D401" s="39">
        <v>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51" t="s">
        <v>109</v>
      </c>
    </row>
    <row r="402" spans="1:11" x14ac:dyDescent="0.25">
      <c r="A402" s="23"/>
      <c r="B402" s="20" t="s">
        <v>94</v>
      </c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>
        <v>1</v>
      </c>
      <c r="I402" s="9"/>
      <c r="J402" s="11"/>
      <c r="K402" s="51" t="s">
        <v>388</v>
      </c>
    </row>
    <row r="403" spans="1:11" x14ac:dyDescent="0.25">
      <c r="A403" s="23" t="s">
        <v>53</v>
      </c>
      <c r="B403" s="20" t="s">
        <v>133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1" t="s">
        <v>142</v>
      </c>
    </row>
    <row r="404" spans="1:11" x14ac:dyDescent="0.25">
      <c r="A404" s="23" t="s">
        <v>54</v>
      </c>
      <c r="B404" s="20" t="s">
        <v>97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2</v>
      </c>
      <c r="I404" s="9"/>
      <c r="J404" s="11"/>
      <c r="K404" s="51" t="s">
        <v>389</v>
      </c>
    </row>
    <row r="405" spans="1:11" x14ac:dyDescent="0.25">
      <c r="A405" s="23" t="s">
        <v>55</v>
      </c>
      <c r="B405" s="20" t="s">
        <v>290</v>
      </c>
      <c r="C405" s="13">
        <v>1.25</v>
      </c>
      <c r="D405" s="39">
        <v>1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8" t="s">
        <v>76</v>
      </c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23" t="s">
        <v>57</v>
      </c>
      <c r="B407" s="20" t="s">
        <v>94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1" t="s">
        <v>321</v>
      </c>
    </row>
    <row r="408" spans="1:11" x14ac:dyDescent="0.25">
      <c r="A408" s="23" t="s">
        <v>45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23" t="s">
        <v>46</v>
      </c>
      <c r="B409" s="20" t="s">
        <v>94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51" t="s">
        <v>328</v>
      </c>
    </row>
    <row r="410" spans="1:11" x14ac:dyDescent="0.25">
      <c r="A410" s="23"/>
      <c r="B410" s="20" t="s">
        <v>94</v>
      </c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>
        <v>1</v>
      </c>
      <c r="I410" s="9"/>
      <c r="J410" s="11"/>
      <c r="K410" s="51" t="s">
        <v>149</v>
      </c>
    </row>
    <row r="411" spans="1:11" x14ac:dyDescent="0.25">
      <c r="A411" s="23"/>
      <c r="B411" s="20" t="s">
        <v>133</v>
      </c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51" t="s">
        <v>390</v>
      </c>
    </row>
    <row r="412" spans="1:11" x14ac:dyDescent="0.25">
      <c r="A412" s="23" t="s">
        <v>47</v>
      </c>
      <c r="B412" s="20" t="s">
        <v>94</v>
      </c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>
        <v>1</v>
      </c>
      <c r="I412" s="9"/>
      <c r="J412" s="11"/>
      <c r="K412" s="51" t="s">
        <v>391</v>
      </c>
    </row>
    <row r="413" spans="1:11" x14ac:dyDescent="0.25">
      <c r="A413" s="23"/>
      <c r="B413" s="20" t="s">
        <v>97</v>
      </c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>
        <v>2</v>
      </c>
      <c r="I413" s="9"/>
      <c r="J413" s="11"/>
      <c r="K413" s="51" t="s">
        <v>392</v>
      </c>
    </row>
    <row r="414" spans="1:11" x14ac:dyDescent="0.25">
      <c r="A414" s="23" t="s">
        <v>48</v>
      </c>
      <c r="B414" s="20" t="s">
        <v>94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</v>
      </c>
      <c r="I414" s="9"/>
      <c r="J414" s="11"/>
      <c r="K414" s="51" t="s">
        <v>393</v>
      </c>
    </row>
    <row r="415" spans="1:11" x14ac:dyDescent="0.25">
      <c r="A415" s="23" t="s">
        <v>49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 t="s">
        <v>50</v>
      </c>
      <c r="B416" s="20" t="s">
        <v>94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>
        <v>1</v>
      </c>
      <c r="I416" s="9"/>
      <c r="J416" s="11"/>
      <c r="K416" s="51" t="s">
        <v>394</v>
      </c>
    </row>
    <row r="417" spans="1:11" x14ac:dyDescent="0.25">
      <c r="A417" s="23" t="s">
        <v>51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23" t="s">
        <v>52</v>
      </c>
      <c r="B418" s="20" t="s">
        <v>311</v>
      </c>
      <c r="C418" s="13">
        <v>1.25</v>
      </c>
      <c r="D418" s="39">
        <v>3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1" t="s">
        <v>109</v>
      </c>
    </row>
    <row r="419" spans="1:11" x14ac:dyDescent="0.25">
      <c r="A419" s="23" t="s">
        <v>53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23" t="s">
        <v>54</v>
      </c>
      <c r="B420" s="20" t="s">
        <v>133</v>
      </c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51" t="s">
        <v>216</v>
      </c>
    </row>
    <row r="421" spans="1:11" x14ac:dyDescent="0.25">
      <c r="A421" s="23" t="s">
        <v>55</v>
      </c>
      <c r="B421" s="20" t="s">
        <v>296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1" t="s">
        <v>395</v>
      </c>
    </row>
    <row r="422" spans="1:11" x14ac:dyDescent="0.25">
      <c r="A422" s="23"/>
      <c r="B422" s="20" t="s">
        <v>133</v>
      </c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51" t="s">
        <v>396</v>
      </c>
    </row>
    <row r="423" spans="1:11" x14ac:dyDescent="0.25">
      <c r="A423" s="48" t="s">
        <v>77</v>
      </c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23" t="s">
        <v>57</v>
      </c>
      <c r="B424" s="20" t="s">
        <v>133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51" t="s">
        <v>397</v>
      </c>
    </row>
    <row r="425" spans="1:11" x14ac:dyDescent="0.25">
      <c r="A425" s="23" t="s">
        <v>45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23" t="s">
        <v>46</v>
      </c>
      <c r="B426" s="20" t="s">
        <v>97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2</v>
      </c>
      <c r="I426" s="9"/>
      <c r="J426" s="11"/>
      <c r="K426" s="51" t="s">
        <v>253</v>
      </c>
    </row>
    <row r="427" spans="1:11" x14ac:dyDescent="0.25">
      <c r="A427" s="23" t="s">
        <v>47</v>
      </c>
      <c r="B427" s="20" t="s">
        <v>97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51" t="s">
        <v>398</v>
      </c>
    </row>
    <row r="428" spans="1:11" x14ac:dyDescent="0.25">
      <c r="A428" s="23"/>
      <c r="B428" s="20" t="s">
        <v>133</v>
      </c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51" t="s">
        <v>276</v>
      </c>
    </row>
    <row r="429" spans="1:11" x14ac:dyDescent="0.25">
      <c r="A429" s="23" t="s">
        <v>48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23" t="s">
        <v>49</v>
      </c>
      <c r="B430" s="20" t="s">
        <v>133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51" t="s">
        <v>399</v>
      </c>
    </row>
    <row r="431" spans="1:11" x14ac:dyDescent="0.25">
      <c r="A431" s="23" t="s">
        <v>50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23" t="s">
        <v>51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23" t="s">
        <v>52</v>
      </c>
      <c r="B433" s="20" t="s">
        <v>94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>
        <v>1</v>
      </c>
      <c r="I433" s="9"/>
      <c r="J433" s="11"/>
      <c r="K433" s="51" t="s">
        <v>400</v>
      </c>
    </row>
    <row r="434" spans="1:11" x14ac:dyDescent="0.25">
      <c r="A434" s="23"/>
      <c r="B434" s="20" t="s">
        <v>296</v>
      </c>
      <c r="C434" s="13"/>
      <c r="D434" s="39">
        <v>2</v>
      </c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51" t="s">
        <v>401</v>
      </c>
    </row>
    <row r="435" spans="1:11" x14ac:dyDescent="0.25">
      <c r="A435" s="23" t="s">
        <v>53</v>
      </c>
      <c r="B435" s="20" t="s">
        <v>97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2</v>
      </c>
      <c r="I435" s="9"/>
      <c r="J435" s="11"/>
      <c r="K435" s="51" t="s">
        <v>402</v>
      </c>
    </row>
    <row r="436" spans="1:11" x14ac:dyDescent="0.25">
      <c r="A436" s="23"/>
      <c r="B436" s="20" t="s">
        <v>133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51" t="s">
        <v>142</v>
      </c>
    </row>
    <row r="437" spans="1:11" x14ac:dyDescent="0.25">
      <c r="A437" s="23" t="s">
        <v>54</v>
      </c>
      <c r="B437" s="20" t="s">
        <v>94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1" t="s">
        <v>403</v>
      </c>
    </row>
    <row r="438" spans="1:11" x14ac:dyDescent="0.25">
      <c r="A438" s="23"/>
      <c r="B438" s="20" t="s">
        <v>108</v>
      </c>
      <c r="C438" s="13"/>
      <c r="D438" s="39">
        <v>1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51" t="s">
        <v>404</v>
      </c>
    </row>
    <row r="439" spans="1:11" x14ac:dyDescent="0.25">
      <c r="A439" s="23" t="s">
        <v>55</v>
      </c>
      <c r="B439" s="20" t="s">
        <v>290</v>
      </c>
      <c r="C439" s="13">
        <v>1.25</v>
      </c>
      <c r="D439" s="39">
        <v>1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8" t="s">
        <v>78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23" t="s">
        <v>57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23" t="s">
        <v>45</v>
      </c>
      <c r="B442" s="20" t="s">
        <v>94</v>
      </c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>
        <v>1</v>
      </c>
      <c r="I442" s="9"/>
      <c r="J442" s="11"/>
      <c r="K442" s="51" t="s">
        <v>324</v>
      </c>
    </row>
    <row r="443" spans="1:11" x14ac:dyDescent="0.25">
      <c r="A443" s="23"/>
      <c r="B443" s="20" t="s">
        <v>290</v>
      </c>
      <c r="C443" s="13"/>
      <c r="D443" s="39">
        <v>1</v>
      </c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51"/>
    </row>
    <row r="444" spans="1:11" x14ac:dyDescent="0.25">
      <c r="A444" s="23" t="s">
        <v>46</v>
      </c>
      <c r="B444" s="20" t="s">
        <v>296</v>
      </c>
      <c r="C444" s="13">
        <v>1.25</v>
      </c>
      <c r="D444" s="39">
        <v>2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51" t="s">
        <v>405</v>
      </c>
    </row>
    <row r="445" spans="1:11" x14ac:dyDescent="0.25">
      <c r="A445" s="23" t="s">
        <v>47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23" t="s">
        <v>48</v>
      </c>
      <c r="B446" s="20" t="s">
        <v>406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51" t="s">
        <v>407</v>
      </c>
    </row>
    <row r="447" spans="1:11" x14ac:dyDescent="0.25">
      <c r="A447" s="23"/>
      <c r="B447" s="20" t="s">
        <v>104</v>
      </c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>
        <v>3</v>
      </c>
      <c r="I447" s="9"/>
      <c r="J447" s="11"/>
      <c r="K447" s="51" t="s">
        <v>408</v>
      </c>
    </row>
    <row r="448" spans="1:11" x14ac:dyDescent="0.25">
      <c r="A448" s="23" t="s">
        <v>49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23" t="s">
        <v>50</v>
      </c>
      <c r="B449" s="20"/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23" t="s">
        <v>51</v>
      </c>
      <c r="B450" s="20"/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23" t="s">
        <v>52</v>
      </c>
      <c r="B451" s="20" t="s">
        <v>94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51" t="s">
        <v>306</v>
      </c>
    </row>
    <row r="452" spans="1:11" x14ac:dyDescent="0.25">
      <c r="A452" s="23" t="s">
        <v>53</v>
      </c>
      <c r="B452" s="20" t="s">
        <v>97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>
        <v>2</v>
      </c>
      <c r="I452" s="9"/>
      <c r="J452" s="11"/>
      <c r="K452" s="20" t="s">
        <v>343</v>
      </c>
    </row>
    <row r="453" spans="1:11" x14ac:dyDescent="0.25">
      <c r="A453" s="23"/>
      <c r="B453" s="20" t="s">
        <v>296</v>
      </c>
      <c r="C453" s="13"/>
      <c r="D453" s="39">
        <v>2</v>
      </c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51" t="s">
        <v>409</v>
      </c>
    </row>
    <row r="454" spans="1:11" x14ac:dyDescent="0.25">
      <c r="A454" s="23"/>
      <c r="B454" s="20"/>
      <c r="C454" s="13"/>
      <c r="D454" s="39"/>
      <c r="E454" s="9"/>
      <c r="F454" s="20"/>
      <c r="G454" s="42"/>
      <c r="H454" s="39"/>
      <c r="I454" s="9"/>
      <c r="J454" s="11"/>
      <c r="K454" s="51"/>
    </row>
    <row r="455" spans="1:11" x14ac:dyDescent="0.25">
      <c r="A455" s="23" t="s">
        <v>54</v>
      </c>
      <c r="B455" s="20"/>
      <c r="C455" s="13"/>
      <c r="D455" s="39"/>
      <c r="E455" s="9"/>
      <c r="F455" s="20"/>
      <c r="G455" s="42"/>
      <c r="H455" s="39"/>
      <c r="I455" s="9"/>
      <c r="J455" s="11"/>
      <c r="K455" s="51"/>
    </row>
    <row r="456" spans="1:11" x14ac:dyDescent="0.25">
      <c r="A456" s="23"/>
      <c r="B456" s="20"/>
      <c r="C456" s="13"/>
      <c r="D456" s="39"/>
      <c r="E456" s="9"/>
      <c r="F456" s="20"/>
      <c r="G456" s="42"/>
      <c r="H456" s="39"/>
      <c r="I456" s="9"/>
      <c r="J456" s="11"/>
      <c r="K456" s="51"/>
    </row>
    <row r="457" spans="1:11" x14ac:dyDescent="0.25">
      <c r="A457" s="23" t="s">
        <v>55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79</v>
      </c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23" t="s">
        <v>57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23" t="s">
        <v>45</v>
      </c>
      <c r="B460" s="20" t="s">
        <v>97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2</v>
      </c>
      <c r="I460" s="9"/>
      <c r="J460" s="11"/>
      <c r="K460" s="51" t="s">
        <v>412</v>
      </c>
    </row>
    <row r="461" spans="1:11" x14ac:dyDescent="0.25">
      <c r="A461" s="23" t="s">
        <v>46</v>
      </c>
      <c r="B461" s="20" t="s">
        <v>296</v>
      </c>
      <c r="C461" s="13">
        <v>1.25</v>
      </c>
      <c r="D461" s="39">
        <v>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51" t="s">
        <v>253</v>
      </c>
    </row>
    <row r="462" spans="1:11" x14ac:dyDescent="0.25">
      <c r="A462" s="23" t="s">
        <v>47</v>
      </c>
      <c r="B462" s="20" t="s">
        <v>211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4</v>
      </c>
      <c r="I462" s="9"/>
      <c r="J462" s="11"/>
      <c r="K462" s="51" t="s">
        <v>413</v>
      </c>
    </row>
    <row r="463" spans="1:11" x14ac:dyDescent="0.25">
      <c r="A463" s="23" t="s">
        <v>48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23" t="s">
        <v>49</v>
      </c>
      <c r="B464" s="20" t="s">
        <v>406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51" t="s">
        <v>407</v>
      </c>
    </row>
    <row r="465" spans="1:11" x14ac:dyDescent="0.25">
      <c r="A465" s="23" t="s">
        <v>50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23" t="s">
        <v>51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23" t="s">
        <v>52</v>
      </c>
      <c r="B467" s="20" t="s">
        <v>108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1" t="s">
        <v>414</v>
      </c>
    </row>
    <row r="468" spans="1:11" x14ac:dyDescent="0.25">
      <c r="A468" s="23"/>
      <c r="B468" s="20" t="s">
        <v>97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2</v>
      </c>
      <c r="I468" s="9"/>
      <c r="J468" s="11"/>
      <c r="K468" s="51" t="s">
        <v>415</v>
      </c>
    </row>
    <row r="469" spans="1:11" x14ac:dyDescent="0.25">
      <c r="A469" s="23" t="s">
        <v>53</v>
      </c>
      <c r="B469" s="20" t="s">
        <v>97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>
        <v>2</v>
      </c>
      <c r="I469" s="9"/>
      <c r="J469" s="11"/>
      <c r="K469" s="51" t="s">
        <v>410</v>
      </c>
    </row>
    <row r="470" spans="1:11" x14ac:dyDescent="0.25">
      <c r="A470" s="23" t="s">
        <v>54</v>
      </c>
      <c r="B470" s="20" t="s">
        <v>94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51" t="s">
        <v>216</v>
      </c>
    </row>
    <row r="471" spans="1:11" x14ac:dyDescent="0.25">
      <c r="A471" s="23"/>
      <c r="B471" s="20" t="s">
        <v>91</v>
      </c>
      <c r="C471" s="13"/>
      <c r="D471" s="39">
        <v>2</v>
      </c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51" t="s">
        <v>411</v>
      </c>
    </row>
    <row r="472" spans="1:11" x14ac:dyDescent="0.25">
      <c r="A472" s="23" t="s">
        <v>55</v>
      </c>
      <c r="B472" s="20"/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8" t="s">
        <v>80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23" t="s">
        <v>57</v>
      </c>
      <c r="B474" s="20"/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23" t="s">
        <v>45</v>
      </c>
      <c r="B475" s="20" t="s">
        <v>94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51" t="s">
        <v>231</v>
      </c>
    </row>
    <row r="476" spans="1:11" x14ac:dyDescent="0.25">
      <c r="A476" s="23" t="s">
        <v>46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23" t="s">
        <v>47</v>
      </c>
      <c r="B477" s="20" t="s">
        <v>133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51" t="s">
        <v>298</v>
      </c>
    </row>
    <row r="478" spans="1:11" x14ac:dyDescent="0.25">
      <c r="A478" s="23" t="s">
        <v>48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23" t="s">
        <v>49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23" t="s">
        <v>50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23" t="s">
        <v>51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23" t="s">
        <v>52</v>
      </c>
      <c r="B482" s="20" t="s">
        <v>94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51" t="s">
        <v>418</v>
      </c>
    </row>
    <row r="483" spans="1:11" x14ac:dyDescent="0.25">
      <c r="A483" s="23" t="s">
        <v>53</v>
      </c>
      <c r="B483" s="20" t="s">
        <v>133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1" t="s">
        <v>419</v>
      </c>
    </row>
    <row r="484" spans="1:11" x14ac:dyDescent="0.25">
      <c r="A484" s="23"/>
      <c r="B484" s="20" t="s">
        <v>94</v>
      </c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>
        <v>1</v>
      </c>
      <c r="I484" s="9"/>
      <c r="J484" s="11"/>
      <c r="K484" s="51" t="s">
        <v>414</v>
      </c>
    </row>
    <row r="485" spans="1:11" x14ac:dyDescent="0.25">
      <c r="A485" s="23"/>
      <c r="B485" s="20" t="s">
        <v>91</v>
      </c>
      <c r="C485" s="13"/>
      <c r="D485" s="39">
        <v>2</v>
      </c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51" t="s">
        <v>416</v>
      </c>
    </row>
    <row r="486" spans="1:11" x14ac:dyDescent="0.25">
      <c r="A486" s="23"/>
      <c r="B486" s="20" t="s">
        <v>133</v>
      </c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51" t="s">
        <v>142</v>
      </c>
    </row>
    <row r="487" spans="1:11" x14ac:dyDescent="0.25">
      <c r="A487" s="23" t="s">
        <v>54</v>
      </c>
      <c r="B487" s="20" t="s">
        <v>107</v>
      </c>
      <c r="C487" s="13">
        <v>1.25</v>
      </c>
      <c r="D487" s="39">
        <v>3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51" t="s">
        <v>417</v>
      </c>
    </row>
    <row r="488" spans="1:11" x14ac:dyDescent="0.25">
      <c r="A488" s="23" t="s">
        <v>55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81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23" t="s">
        <v>57</v>
      </c>
      <c r="B490" s="20" t="s">
        <v>94</v>
      </c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>
        <v>1</v>
      </c>
      <c r="I490" s="9"/>
      <c r="J490" s="11"/>
      <c r="K490" s="51" t="s">
        <v>420</v>
      </c>
    </row>
    <row r="491" spans="1:11" x14ac:dyDescent="0.25">
      <c r="A491" s="23" t="s">
        <v>45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23" t="s">
        <v>46</v>
      </c>
      <c r="B492" s="20" t="s">
        <v>94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>
        <v>1</v>
      </c>
      <c r="I492" s="9"/>
      <c r="J492" s="11"/>
      <c r="K492" s="53" t="s">
        <v>384</v>
      </c>
    </row>
    <row r="493" spans="1:11" x14ac:dyDescent="0.25">
      <c r="A493" s="23" t="s">
        <v>47</v>
      </c>
      <c r="B493" s="20" t="s">
        <v>133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51" t="s">
        <v>298</v>
      </c>
    </row>
    <row r="494" spans="1:11" x14ac:dyDescent="0.25">
      <c r="A494" s="23"/>
      <c r="B494" s="20" t="s">
        <v>94</v>
      </c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>
        <v>1</v>
      </c>
      <c r="I494" s="9"/>
      <c r="J494" s="11"/>
      <c r="K494" s="51" t="s">
        <v>258</v>
      </c>
    </row>
    <row r="495" spans="1:11" x14ac:dyDescent="0.25">
      <c r="A495" s="23"/>
      <c r="B495" s="20" t="s">
        <v>108</v>
      </c>
      <c r="C495" s="13"/>
      <c r="D495" s="39">
        <v>1</v>
      </c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51" t="s">
        <v>243</v>
      </c>
    </row>
    <row r="496" spans="1:11" x14ac:dyDescent="0.25">
      <c r="A496" s="23" t="s">
        <v>48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23" t="s">
        <v>49</v>
      </c>
      <c r="B497" s="20"/>
      <c r="C497" s="13">
        <v>1.25</v>
      </c>
      <c r="D497" s="39"/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23" t="s">
        <v>50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23" t="s">
        <v>51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23" t="s">
        <v>52</v>
      </c>
      <c r="B500" s="20" t="s">
        <v>94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>
        <v>1</v>
      </c>
      <c r="I500" s="9"/>
      <c r="J500" s="11"/>
      <c r="K500" s="51" t="s">
        <v>421</v>
      </c>
    </row>
    <row r="501" spans="1:11" x14ac:dyDescent="0.25">
      <c r="A501" s="23"/>
      <c r="B501" s="20" t="s">
        <v>265</v>
      </c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51" t="s">
        <v>401</v>
      </c>
    </row>
    <row r="502" spans="1:11" x14ac:dyDescent="0.25">
      <c r="A502" s="23"/>
      <c r="B502" s="20" t="s">
        <v>108</v>
      </c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>
        <v>1</v>
      </c>
      <c r="I502" s="9"/>
      <c r="J502" s="11"/>
      <c r="K502" s="51" t="s">
        <v>414</v>
      </c>
    </row>
    <row r="503" spans="1:11" x14ac:dyDescent="0.25">
      <c r="A503" s="23"/>
      <c r="B503" s="20" t="s">
        <v>94</v>
      </c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>
        <v>1</v>
      </c>
      <c r="I503" s="9"/>
      <c r="J503" s="11"/>
      <c r="K503" s="51" t="s">
        <v>422</v>
      </c>
    </row>
    <row r="504" spans="1:11" x14ac:dyDescent="0.25">
      <c r="A504" s="23" t="s">
        <v>53</v>
      </c>
      <c r="B504" s="20" t="s">
        <v>94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>
        <v>1</v>
      </c>
      <c r="I504" s="9"/>
      <c r="J504" s="11"/>
      <c r="K504" s="51" t="s">
        <v>423</v>
      </c>
    </row>
    <row r="505" spans="1:11" x14ac:dyDescent="0.25">
      <c r="A505" s="23" t="s">
        <v>54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23" t="s">
        <v>55</v>
      </c>
      <c r="B506" s="20" t="s">
        <v>311</v>
      </c>
      <c r="C506" s="13">
        <v>1.25</v>
      </c>
      <c r="D506" s="39">
        <v>3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8" t="s">
        <v>82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23" t="s">
        <v>57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23" t="s">
        <v>45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23" t="s">
        <v>46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47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23" t="s">
        <v>48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23" t="s">
        <v>49</v>
      </c>
      <c r="B513" s="20"/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23" t="s">
        <v>50</v>
      </c>
      <c r="B514" s="20" t="s">
        <v>107</v>
      </c>
      <c r="C514" s="13">
        <v>1.25</v>
      </c>
      <c r="D514" s="39">
        <v>3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1" t="s">
        <v>424</v>
      </c>
    </row>
    <row r="515" spans="1:11" x14ac:dyDescent="0.25">
      <c r="A515" s="23" t="s">
        <v>51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23" t="s">
        <v>52</v>
      </c>
      <c r="B516" s="20" t="s">
        <v>97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2</v>
      </c>
      <c r="I516" s="9"/>
      <c r="J516" s="11"/>
      <c r="K516" s="51" t="s">
        <v>425</v>
      </c>
    </row>
    <row r="517" spans="1:11" x14ac:dyDescent="0.25">
      <c r="A517" s="23"/>
      <c r="B517" s="20" t="s">
        <v>406</v>
      </c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51" t="s">
        <v>312</v>
      </c>
    </row>
    <row r="518" spans="1:11" x14ac:dyDescent="0.25">
      <c r="A518" s="23" t="s">
        <v>53</v>
      </c>
      <c r="B518" s="20" t="s">
        <v>94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1" t="s">
        <v>426</v>
      </c>
    </row>
    <row r="519" spans="1:11" x14ac:dyDescent="0.25">
      <c r="A519" s="23" t="s">
        <v>54</v>
      </c>
      <c r="B519" s="20" t="s">
        <v>94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>
        <v>1</v>
      </c>
      <c r="I519" s="34"/>
      <c r="J519" s="11"/>
      <c r="K519" s="51" t="s">
        <v>216</v>
      </c>
    </row>
    <row r="520" spans="1:11" x14ac:dyDescent="0.25">
      <c r="A520" s="23"/>
      <c r="B520" s="20" t="s">
        <v>91</v>
      </c>
      <c r="C520" s="13"/>
      <c r="D520" s="39">
        <v>2</v>
      </c>
      <c r="E520" s="9"/>
      <c r="F520" s="20"/>
      <c r="G520" s="42" t="str">
        <f>IF(ISBLANK(Table1[[#This Row],[EARNED]]),"",Table1[[#This Row],[EARNED]])</f>
        <v/>
      </c>
      <c r="H520" s="39"/>
      <c r="I520" s="34"/>
      <c r="J520" s="11"/>
      <c r="K520" s="51" t="s">
        <v>427</v>
      </c>
    </row>
    <row r="521" spans="1:11" x14ac:dyDescent="0.25">
      <c r="A521" s="23" t="s">
        <v>55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8" t="s">
        <v>83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23" t="s">
        <v>57</v>
      </c>
      <c r="B523" s="20" t="s">
        <v>97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2</v>
      </c>
      <c r="I523" s="9"/>
      <c r="J523" s="11"/>
      <c r="K523" s="51" t="s">
        <v>428</v>
      </c>
    </row>
    <row r="524" spans="1:11" x14ac:dyDescent="0.25">
      <c r="A524" s="23" t="s">
        <v>45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23" t="s">
        <v>46</v>
      </c>
      <c r="B525" s="20" t="s">
        <v>91</v>
      </c>
      <c r="C525" s="13">
        <v>1.25</v>
      </c>
      <c r="D525" s="39">
        <v>2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51" t="s">
        <v>253</v>
      </c>
    </row>
    <row r="526" spans="1:11" x14ac:dyDescent="0.25">
      <c r="A526" s="23" t="s">
        <v>47</v>
      </c>
      <c r="B526" s="20"/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23" t="s">
        <v>48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23" t="s">
        <v>49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23" t="s">
        <v>50</v>
      </c>
      <c r="B529" s="20"/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23" t="s">
        <v>51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23" t="s">
        <v>52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23" t="s">
        <v>53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23" t="s">
        <v>54</v>
      </c>
      <c r="B533" s="20" t="s">
        <v>133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1" t="s">
        <v>142</v>
      </c>
    </row>
    <row r="534" spans="1:11" x14ac:dyDescent="0.25">
      <c r="A534" s="23"/>
      <c r="B534" s="20" t="s">
        <v>89</v>
      </c>
      <c r="C534" s="13"/>
      <c r="D534" s="39">
        <v>5</v>
      </c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51" t="s">
        <v>429</v>
      </c>
    </row>
    <row r="535" spans="1:11" x14ac:dyDescent="0.25">
      <c r="A535" s="23"/>
      <c r="B535" s="20" t="s">
        <v>265</v>
      </c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51" t="s">
        <v>430</v>
      </c>
    </row>
    <row r="536" spans="1:11" x14ac:dyDescent="0.25">
      <c r="A536" s="23" t="s">
        <v>55</v>
      </c>
      <c r="B536" s="20"/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8" t="s">
        <v>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23" t="s">
        <v>57</v>
      </c>
      <c r="B538" s="20"/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23" t="s">
        <v>45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23" t="s">
        <v>46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23" t="s">
        <v>47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23" t="s">
        <v>48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23" t="s">
        <v>49</v>
      </c>
      <c r="B543" s="20" t="s">
        <v>211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4</v>
      </c>
      <c r="I543" s="34"/>
      <c r="J543" s="11"/>
      <c r="K543" s="34" t="s">
        <v>431</v>
      </c>
    </row>
    <row r="544" spans="1:11" x14ac:dyDescent="0.25">
      <c r="A544" s="23" t="s">
        <v>50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23" t="s">
        <v>51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23" t="s">
        <v>52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23" t="s">
        <v>53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23" t="s">
        <v>54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23" t="s">
        <v>55</v>
      </c>
      <c r="B549" s="20" t="s">
        <v>89</v>
      </c>
      <c r="C549" s="13">
        <v>1.25</v>
      </c>
      <c r="D549" s="39">
        <v>5</v>
      </c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51" t="s">
        <v>432</v>
      </c>
    </row>
    <row r="550" spans="1:11" x14ac:dyDescent="0.25">
      <c r="A550" s="23"/>
      <c r="B550" s="20" t="s">
        <v>406</v>
      </c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51" t="s">
        <v>433</v>
      </c>
    </row>
    <row r="551" spans="1:11" x14ac:dyDescent="0.25">
      <c r="A551" s="48" t="s">
        <v>85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23" t="s">
        <v>57</v>
      </c>
      <c r="B552" s="20"/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23" t="s">
        <v>45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23" t="s">
        <v>46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23" t="s">
        <v>47</v>
      </c>
      <c r="B555" s="15"/>
      <c r="C555" s="13">
        <v>1.25</v>
      </c>
      <c r="D555" s="43"/>
      <c r="E555" s="50"/>
      <c r="F555" s="15"/>
      <c r="G555" s="42">
        <f>IF(ISBLANK(Table1[[#This Row],[EARNED]]),"",Table1[[#This Row],[EARNED]])</f>
        <v>1.25</v>
      </c>
      <c r="H555" s="43"/>
      <c r="I555" s="50"/>
      <c r="J555" s="12"/>
      <c r="K555" s="15"/>
    </row>
    <row r="556" spans="1:11" x14ac:dyDescent="0.25">
      <c r="A556" s="23" t="s">
        <v>48</v>
      </c>
      <c r="B556" s="20" t="s">
        <v>94</v>
      </c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>
        <v>1</v>
      </c>
      <c r="I556" s="9"/>
      <c r="J556" s="11"/>
      <c r="K556" s="51" t="s">
        <v>434</v>
      </c>
    </row>
    <row r="557" spans="1:11" x14ac:dyDescent="0.25">
      <c r="A557" s="23" t="s">
        <v>49</v>
      </c>
      <c r="B557" s="20"/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23" t="s">
        <v>50</v>
      </c>
      <c r="B558" s="20"/>
      <c r="C558" s="13">
        <v>1.25</v>
      </c>
      <c r="D558" s="39"/>
      <c r="E558" s="9"/>
      <c r="F558" s="20"/>
      <c r="G558" s="42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23" t="s">
        <v>51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23" t="s">
        <v>52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23" t="s">
        <v>53</v>
      </c>
      <c r="B561" s="20" t="s">
        <v>108</v>
      </c>
      <c r="C561" s="13">
        <v>1.25</v>
      </c>
      <c r="D561" s="39">
        <v>1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51" t="s">
        <v>239</v>
      </c>
    </row>
    <row r="562" spans="1:11" x14ac:dyDescent="0.25">
      <c r="A562" s="23"/>
      <c r="B562" s="20" t="s">
        <v>108</v>
      </c>
      <c r="C562" s="13"/>
      <c r="D562" s="39">
        <v>1</v>
      </c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51" t="s">
        <v>435</v>
      </c>
    </row>
    <row r="563" spans="1:11" x14ac:dyDescent="0.25">
      <c r="A563" s="23"/>
      <c r="B563" s="20" t="s">
        <v>133</v>
      </c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51" t="s">
        <v>142</v>
      </c>
    </row>
    <row r="564" spans="1:11" x14ac:dyDescent="0.25">
      <c r="A564" s="23" t="s">
        <v>54</v>
      </c>
      <c r="B564" s="20" t="s">
        <v>107</v>
      </c>
      <c r="C564" s="13">
        <v>1.25</v>
      </c>
      <c r="D564" s="39">
        <v>3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1" t="s">
        <v>436</v>
      </c>
    </row>
    <row r="565" spans="1:11" x14ac:dyDescent="0.25">
      <c r="A565" s="23"/>
      <c r="B565" s="20" t="s">
        <v>265</v>
      </c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51" t="s">
        <v>437</v>
      </c>
    </row>
    <row r="566" spans="1:11" x14ac:dyDescent="0.25">
      <c r="A566" s="23" t="s">
        <v>55</v>
      </c>
      <c r="B566" s="20"/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8" t="s">
        <v>86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23" t="s">
        <v>57</v>
      </c>
      <c r="B568" s="20" t="s">
        <v>438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5</v>
      </c>
      <c r="I568" s="9"/>
      <c r="J568" s="11"/>
      <c r="K568" s="51" t="s">
        <v>439</v>
      </c>
    </row>
    <row r="569" spans="1:11" x14ac:dyDescent="0.25">
      <c r="A569" s="23" t="s">
        <v>45</v>
      </c>
      <c r="B569" s="15" t="s">
        <v>319</v>
      </c>
      <c r="C569" s="13">
        <v>1.25</v>
      </c>
      <c r="D569" s="43"/>
      <c r="E569" s="50"/>
      <c r="F569" s="15"/>
      <c r="G569" s="42">
        <f>IF(ISBLANK(Table1[[#This Row],[EARNED]]),"",Table1[[#This Row],[EARNED]])</f>
        <v>1.25</v>
      </c>
      <c r="H569" s="43">
        <v>7</v>
      </c>
      <c r="I569" s="50"/>
      <c r="J569" s="12"/>
      <c r="K569" s="15" t="s">
        <v>440</v>
      </c>
    </row>
    <row r="570" spans="1:11" x14ac:dyDescent="0.25">
      <c r="A570" s="23" t="s">
        <v>46</v>
      </c>
      <c r="B570" s="20" t="s">
        <v>133</v>
      </c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1" t="s">
        <v>441</v>
      </c>
    </row>
    <row r="571" spans="1:11" x14ac:dyDescent="0.25">
      <c r="A571" s="23"/>
      <c r="B571" s="20" t="s">
        <v>178</v>
      </c>
      <c r="C571" s="13"/>
      <c r="D571" s="39">
        <v>3.5000000000000017E-2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51"/>
    </row>
    <row r="572" spans="1:11" x14ac:dyDescent="0.25">
      <c r="A572" s="23" t="s">
        <v>47</v>
      </c>
      <c r="B572" s="20" t="s">
        <v>94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>
        <v>1</v>
      </c>
      <c r="I572" s="9"/>
      <c r="J572" s="11"/>
      <c r="K572" s="51" t="s">
        <v>442</v>
      </c>
    </row>
    <row r="573" spans="1:11" x14ac:dyDescent="0.25">
      <c r="A573" s="23"/>
      <c r="B573" s="20" t="s">
        <v>94</v>
      </c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>
        <v>1</v>
      </c>
      <c r="I573" s="9"/>
      <c r="J573" s="11"/>
      <c r="K573" s="51"/>
    </row>
    <row r="574" spans="1:11" x14ac:dyDescent="0.25">
      <c r="A574" s="23"/>
      <c r="B574" s="20" t="s">
        <v>456</v>
      </c>
      <c r="C574" s="13"/>
      <c r="D574" s="39">
        <v>0.129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51"/>
    </row>
    <row r="575" spans="1:11" x14ac:dyDescent="0.25">
      <c r="A575" s="23"/>
      <c r="B575" s="20" t="s">
        <v>94</v>
      </c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>
        <v>1</v>
      </c>
      <c r="I575" s="9"/>
      <c r="J575" s="11"/>
      <c r="K575" s="51" t="s">
        <v>443</v>
      </c>
    </row>
    <row r="576" spans="1:11" x14ac:dyDescent="0.25">
      <c r="A576" s="23" t="s">
        <v>48</v>
      </c>
      <c r="B576" s="20" t="s">
        <v>460</v>
      </c>
      <c r="C576" s="13">
        <v>1.25</v>
      </c>
      <c r="D576" s="39">
        <v>0.33500000000000002</v>
      </c>
      <c r="E576" s="9"/>
      <c r="F576" s="20"/>
      <c r="G576" s="42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23" t="s">
        <v>49</v>
      </c>
      <c r="B577" s="20" t="s">
        <v>94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>
        <v>1</v>
      </c>
      <c r="I577" s="9"/>
      <c r="J577" s="11"/>
      <c r="K577" s="51" t="s">
        <v>129</v>
      </c>
    </row>
    <row r="578" spans="1:11" x14ac:dyDescent="0.25">
      <c r="A578" s="23" t="s">
        <v>50</v>
      </c>
      <c r="B578" s="20" t="s">
        <v>94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1</v>
      </c>
      <c r="I578" s="9"/>
      <c r="J578" s="11"/>
      <c r="K578" s="51" t="s">
        <v>305</v>
      </c>
    </row>
    <row r="579" spans="1:11" x14ac:dyDescent="0.25">
      <c r="A579" s="23"/>
      <c r="B579" s="20" t="s">
        <v>458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51" t="s">
        <v>459</v>
      </c>
    </row>
    <row r="580" spans="1:11" x14ac:dyDescent="0.25">
      <c r="A580" s="23"/>
      <c r="B580" s="20" t="s">
        <v>371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51"/>
    </row>
    <row r="581" spans="1:11" x14ac:dyDescent="0.25">
      <c r="A581" s="23" t="s">
        <v>51</v>
      </c>
      <c r="B581" s="20" t="s">
        <v>97</v>
      </c>
      <c r="C581" s="13">
        <v>1.25</v>
      </c>
      <c r="D581" s="39">
        <v>0.27700000000000002</v>
      </c>
      <c r="E581" s="9"/>
      <c r="F581" s="20"/>
      <c r="G581" s="42">
        <f>IF(ISBLANK(Table1[[#This Row],[EARNED]]),"",Table1[[#This Row],[EARNED]])</f>
        <v>1.25</v>
      </c>
      <c r="H581" s="39">
        <v>2</v>
      </c>
      <c r="I581" s="34"/>
      <c r="J581" s="11"/>
      <c r="K581" s="34" t="s">
        <v>444</v>
      </c>
    </row>
    <row r="582" spans="1:11" x14ac:dyDescent="0.25">
      <c r="A582" s="23"/>
      <c r="B582" s="20" t="s">
        <v>457</v>
      </c>
      <c r="C582" s="13"/>
      <c r="D582" s="39">
        <v>0.11700000000000001</v>
      </c>
      <c r="E582" s="9"/>
      <c r="F582" s="20"/>
      <c r="G582" s="13" t="str">
        <f>IF(ISBLANK(Table1[[#This Row],[EARNED]]),"",Table1[[#This Row],[EARNED]])</f>
        <v/>
      </c>
      <c r="H582" s="39"/>
      <c r="I582" s="34"/>
      <c r="J582" s="11"/>
      <c r="K582" s="59"/>
    </row>
    <row r="583" spans="1:11" x14ac:dyDescent="0.25">
      <c r="A583" s="23" t="s">
        <v>52</v>
      </c>
      <c r="B583" s="20" t="s">
        <v>97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>
        <v>2</v>
      </c>
      <c r="I583" s="9"/>
      <c r="J583" s="11"/>
      <c r="K583" s="20" t="s">
        <v>445</v>
      </c>
    </row>
    <row r="584" spans="1:11" x14ac:dyDescent="0.25">
      <c r="A584" s="23"/>
      <c r="B584" s="20" t="s">
        <v>234</v>
      </c>
      <c r="C584" s="13"/>
      <c r="D584" s="39">
        <v>0.15000000000000002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23" t="s">
        <v>53</v>
      </c>
      <c r="B585" s="20" t="s">
        <v>108</v>
      </c>
      <c r="C585" s="13">
        <v>1.25</v>
      </c>
      <c r="D585" s="39">
        <v>1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57">
        <v>44862</v>
      </c>
    </row>
    <row r="586" spans="1:11" x14ac:dyDescent="0.25">
      <c r="A586" s="23"/>
      <c r="B586" s="20" t="s">
        <v>107</v>
      </c>
      <c r="C586" s="13"/>
      <c r="D586" s="39">
        <v>3</v>
      </c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57" t="s">
        <v>312</v>
      </c>
    </row>
    <row r="587" spans="1:11" x14ac:dyDescent="0.25">
      <c r="A587" s="23"/>
      <c r="B587" s="20" t="s">
        <v>167</v>
      </c>
      <c r="C587" s="13"/>
      <c r="D587" s="39">
        <v>2.3000000000000007E-2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57"/>
    </row>
    <row r="588" spans="1:11" x14ac:dyDescent="0.25">
      <c r="A588" s="23" t="s">
        <v>54</v>
      </c>
      <c r="B588" s="20" t="s">
        <v>133</v>
      </c>
      <c r="C588" s="13">
        <v>1.25</v>
      </c>
      <c r="D588" s="39"/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 t="s">
        <v>446</v>
      </c>
    </row>
    <row r="589" spans="1:11" x14ac:dyDescent="0.25">
      <c r="A589" s="23"/>
      <c r="B589" s="20" t="s">
        <v>456</v>
      </c>
      <c r="C589" s="13"/>
      <c r="D589" s="39">
        <v>0.129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23" t="s">
        <v>55</v>
      </c>
      <c r="B590" s="20" t="s">
        <v>133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/>
      <c r="I590" s="9"/>
      <c r="J590" s="11"/>
      <c r="K590" s="57">
        <v>44924</v>
      </c>
    </row>
    <row r="591" spans="1:11" x14ac:dyDescent="0.25">
      <c r="A591" s="40"/>
      <c r="B591" s="20" t="s">
        <v>108</v>
      </c>
      <c r="C591" s="13"/>
      <c r="D591" s="39">
        <v>1</v>
      </c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57">
        <v>44918</v>
      </c>
    </row>
    <row r="592" spans="1:11" x14ac:dyDescent="0.25">
      <c r="A592" s="40"/>
      <c r="B592" s="20" t="s">
        <v>455</v>
      </c>
      <c r="C592" s="13"/>
      <c r="D592" s="39">
        <v>0.45600000000000002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57"/>
    </row>
    <row r="593" spans="1:11" x14ac:dyDescent="0.25">
      <c r="A593" s="48" t="s">
        <v>447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44927</v>
      </c>
      <c r="B594" s="15" t="s">
        <v>133</v>
      </c>
      <c r="C594" s="42">
        <v>1.25</v>
      </c>
      <c r="D594" s="43"/>
      <c r="E594" s="50"/>
      <c r="F594" s="15"/>
      <c r="G594" s="42">
        <f>IF(ISBLANK(Table1[[#This Row],[EARNED]]),"",Table1[[#This Row],[EARNED]])</f>
        <v>1.25</v>
      </c>
      <c r="H594" s="43"/>
      <c r="I594" s="50"/>
      <c r="J594" s="12"/>
      <c r="K594" s="58">
        <v>44929</v>
      </c>
    </row>
    <row r="595" spans="1:11" x14ac:dyDescent="0.25">
      <c r="A595" s="40">
        <v>44958</v>
      </c>
      <c r="B595" s="20" t="s">
        <v>91</v>
      </c>
      <c r="C595" s="42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448</v>
      </c>
    </row>
    <row r="596" spans="1:11" x14ac:dyDescent="0.25">
      <c r="A596" s="40"/>
      <c r="B596" s="20" t="s">
        <v>94</v>
      </c>
      <c r="C596" s="42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57">
        <v>44966</v>
      </c>
    </row>
    <row r="597" spans="1:11" x14ac:dyDescent="0.25">
      <c r="A597" s="40">
        <v>44986</v>
      </c>
      <c r="B597" s="20" t="s">
        <v>94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57">
        <v>44993</v>
      </c>
    </row>
    <row r="598" spans="1:11" x14ac:dyDescent="0.25">
      <c r="A598" s="40">
        <v>45017</v>
      </c>
      <c r="B598" s="20" t="s">
        <v>452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453</v>
      </c>
    </row>
    <row r="599" spans="1:11" x14ac:dyDescent="0.25">
      <c r="A599" s="40">
        <v>45047</v>
      </c>
      <c r="B599" s="20" t="s">
        <v>94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7">
        <v>45072</v>
      </c>
    </row>
    <row r="600" spans="1:11" x14ac:dyDescent="0.25">
      <c r="A600" s="40">
        <v>45078</v>
      </c>
      <c r="B600" s="20" t="s">
        <v>94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57">
        <v>45082</v>
      </c>
    </row>
    <row r="601" spans="1:11" x14ac:dyDescent="0.25">
      <c r="A601" s="40">
        <v>45108</v>
      </c>
      <c r="B601" s="20" t="s">
        <v>104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3</v>
      </c>
      <c r="I601" s="9"/>
      <c r="J601" s="11"/>
      <c r="K601" s="57" t="s">
        <v>461</v>
      </c>
    </row>
    <row r="602" spans="1:11" x14ac:dyDescent="0.25">
      <c r="A602" s="40">
        <v>45139</v>
      </c>
      <c r="B602" s="20" t="s">
        <v>97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462</v>
      </c>
    </row>
    <row r="603" spans="1:11" x14ac:dyDescent="0.25">
      <c r="A603" s="40">
        <v>45170</v>
      </c>
      <c r="B603" s="20" t="s">
        <v>97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464</v>
      </c>
    </row>
    <row r="604" spans="1:11" x14ac:dyDescent="0.25">
      <c r="A604" s="40">
        <v>45200</v>
      </c>
      <c r="B604" s="20" t="s">
        <v>107</v>
      </c>
      <c r="C604" s="13"/>
      <c r="D604" s="39">
        <v>3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463</v>
      </c>
    </row>
    <row r="605" spans="1:11" x14ac:dyDescent="0.25">
      <c r="A605" s="40">
        <v>45231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45261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45292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45323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45352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45383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45413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45444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45474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45505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45536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45566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45597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45627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45658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45689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45717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45748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45778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45809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45839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45870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45901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45931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45962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45992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46023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46054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46082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46113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46143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46174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46204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46235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46266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46296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46327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46357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46388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46419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46447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46478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46508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46539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46569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46600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46631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46661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46692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46722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46753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46784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46813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46844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46874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46905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46935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46966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46997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47027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47058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47088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47119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47150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47178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1"/>
      <c r="B736" s="15"/>
      <c r="C736" s="42"/>
      <c r="D736" s="43"/>
      <c r="E736" s="9"/>
      <c r="F736" s="15"/>
      <c r="G736" s="42" t="str">
        <f>IF(ISBLANK(Table1[[#This Row],[EARNED]]),"",Table1[[#This Row],[EARNED]])</f>
        <v/>
      </c>
      <c r="H736" s="43"/>
      <c r="I736" s="9"/>
      <c r="J736" s="12"/>
      <c r="K7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17</v>
      </c>
      <c r="G3" s="45">
        <f>SUM(D3,E4,F4)</f>
        <v>3.5000000000000017E-2</v>
      </c>
      <c r="J3" s="46" t="s">
        <v>44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3.5000000000000017E-2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454</v>
      </c>
      <c r="C6" s="38" t="s">
        <v>28</v>
      </c>
      <c r="D6" s="30" t="s">
        <v>30</v>
      </c>
      <c r="E6" s="30" t="s">
        <v>31</v>
      </c>
      <c r="F6" s="30" t="s">
        <v>30</v>
      </c>
      <c r="I6" s="70" t="s">
        <v>38</v>
      </c>
      <c r="J6" s="70"/>
      <c r="K6" s="70"/>
      <c r="L6" s="70"/>
    </row>
    <row r="7" spans="1:12" x14ac:dyDescent="0.25">
      <c r="A7" s="9">
        <f>SUM(Sheet1!E9,Sheet1!I9)</f>
        <v>350.04430000000002</v>
      </c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2022-11-04T06:41:23Z</cp:lastPrinted>
  <dcterms:created xsi:type="dcterms:W3CDTF">2022-10-17T03:06:03Z</dcterms:created>
  <dcterms:modified xsi:type="dcterms:W3CDTF">2023-09-19T02:15:24Z</dcterms:modified>
</cp:coreProperties>
</file>