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73" i="1" l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A384" i="1" l="1"/>
  <c r="A381" i="1"/>
  <c r="A382" i="1" s="1"/>
  <c r="A383" i="1" s="1"/>
  <c r="E367" i="1"/>
  <c r="G367" i="1"/>
  <c r="G365" i="1"/>
  <c r="G366" i="1"/>
  <c r="G368" i="1"/>
  <c r="G369" i="1"/>
  <c r="G370" i="1"/>
  <c r="G371" i="1"/>
  <c r="G372" i="1"/>
  <c r="G351" i="1"/>
  <c r="G334" i="1"/>
  <c r="G328" i="1"/>
  <c r="G327" i="1"/>
  <c r="G323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4" i="1"/>
  <c r="G325" i="1"/>
  <c r="G326" i="1"/>
  <c r="G329" i="1"/>
  <c r="G330" i="1"/>
  <c r="G331" i="1"/>
  <c r="G332" i="1"/>
  <c r="G333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E271" i="1"/>
  <c r="G3" i="3"/>
  <c r="E190" i="1"/>
  <c r="I367" i="1" l="1"/>
  <c r="A12" i="1"/>
  <c r="A13" i="1" s="1"/>
  <c r="A15" i="1" s="1"/>
  <c r="A18" i="1" s="1"/>
  <c r="A19" i="1" s="1"/>
  <c r="A20" i="1" s="1"/>
  <c r="A24" i="1" s="1"/>
  <c r="A27" i="1" s="1"/>
  <c r="A29" i="1" s="1"/>
  <c r="A30" i="1" s="1"/>
  <c r="A32" i="1" s="1"/>
  <c r="A33" i="1" s="1"/>
  <c r="A35" i="1" s="1"/>
  <c r="A36" i="1" s="1"/>
  <c r="A37" i="1" s="1"/>
  <c r="A38" i="1" s="1"/>
  <c r="A39" i="1" s="1"/>
  <c r="A40" i="1" s="1"/>
  <c r="A42" i="1" s="1"/>
  <c r="A43" i="1" s="1"/>
  <c r="A44" i="1" s="1"/>
  <c r="A45" i="1" s="1"/>
  <c r="A46" i="1" s="1"/>
  <c r="A49" i="1" s="1"/>
  <c r="A50" i="1" s="1"/>
  <c r="A51" i="1" s="1"/>
  <c r="A54" i="1" s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2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9" i="1" s="1"/>
  <c r="A90" i="1" s="1"/>
  <c r="A91" i="1" s="1"/>
  <c r="A92" i="1" s="1"/>
  <c r="A93" i="1" s="1"/>
  <c r="A94" i="1" s="1"/>
  <c r="A96" i="1" s="1"/>
  <c r="A99" i="1" s="1"/>
  <c r="A100" i="1" s="1"/>
  <c r="A102" i="1" s="1"/>
  <c r="A103" i="1" s="1"/>
  <c r="A105" i="1" s="1"/>
  <c r="A109" i="1" s="1"/>
  <c r="A111" i="1" s="1"/>
  <c r="A113" i="1" s="1"/>
  <c r="A114" i="1" s="1"/>
  <c r="A116" i="1" s="1"/>
  <c r="A118" i="1" s="1"/>
  <c r="A120" i="1" s="1"/>
  <c r="A121" i="1" s="1"/>
  <c r="A122" i="1" s="1"/>
  <c r="A123" i="1" s="1"/>
  <c r="A124" i="1" s="1"/>
  <c r="A125" i="1" s="1"/>
  <c r="A129" i="1" s="1"/>
  <c r="A132" i="1" s="1"/>
  <c r="A133" i="1" s="1"/>
  <c r="A134" i="1" s="1"/>
  <c r="A136" i="1" s="1"/>
  <c r="A137" i="1" s="1"/>
  <c r="A138" i="1" s="1"/>
  <c r="A140" i="1" s="1"/>
  <c r="A141" i="1" s="1"/>
  <c r="A143" i="1" s="1"/>
  <c r="A145" i="1" s="1"/>
  <c r="A146" i="1" s="1"/>
  <c r="A149" i="1" s="1"/>
  <c r="A152" i="1" s="1"/>
  <c r="A153" i="1" s="1"/>
  <c r="A154" i="1" s="1"/>
  <c r="A155" i="1" s="1"/>
  <c r="A156" i="1" s="1"/>
  <c r="A157" i="1" s="1"/>
  <c r="A158" i="1" s="1"/>
  <c r="A160" i="1" s="1"/>
  <c r="A162" i="1" s="1"/>
  <c r="A163" i="1" s="1"/>
  <c r="A164" i="1" s="1"/>
  <c r="A167" i="1" s="1"/>
  <c r="A168" i="1" s="1"/>
  <c r="A169" i="1" s="1"/>
  <c r="A170" i="1" s="1"/>
  <c r="A171" i="1" s="1"/>
  <c r="A173" i="1" s="1"/>
  <c r="A175" i="1" s="1"/>
  <c r="A176" i="1" s="1"/>
  <c r="A177" i="1" s="1"/>
  <c r="A178" i="1" s="1"/>
  <c r="A181" i="1" s="1"/>
  <c r="A182" i="1" s="1"/>
  <c r="A184" i="1" s="1"/>
  <c r="A186" i="1" s="1"/>
  <c r="A187" i="1" s="1"/>
  <c r="A189" i="1" s="1"/>
  <c r="A191" i="1" s="1"/>
  <c r="A193" i="1" s="1"/>
  <c r="A195" i="1" s="1"/>
  <c r="A198" i="1" s="1"/>
  <c r="A199" i="1" s="1"/>
  <c r="A200" i="1" s="1"/>
  <c r="A202" i="1" s="1"/>
  <c r="A203" i="1" s="1"/>
  <c r="A206" i="1" s="1"/>
  <c r="A207" i="1" s="1"/>
  <c r="A208" i="1" s="1"/>
  <c r="A209" i="1" s="1"/>
  <c r="A210" i="1" s="1"/>
  <c r="A211" i="1" s="1"/>
  <c r="A212" i="1" s="1"/>
  <c r="A214" i="1" s="1"/>
  <c r="A215" i="1" s="1"/>
  <c r="A216" i="1" s="1"/>
  <c r="A217" i="1" s="1"/>
  <c r="A218" i="1" s="1"/>
  <c r="A221" i="1" s="1"/>
  <c r="A224" i="1" s="1"/>
  <c r="A225" i="1" s="1"/>
  <c r="A226" i="1" s="1"/>
  <c r="A227" i="1" s="1"/>
  <c r="A229" i="1" s="1"/>
  <c r="A230" i="1" s="1"/>
  <c r="A234" i="1" s="1"/>
  <c r="A235" i="1" s="1"/>
  <c r="A236" i="1" s="1"/>
  <c r="A237" i="1" s="1"/>
  <c r="A238" i="1" s="1"/>
  <c r="A242" i="1" s="1"/>
  <c r="A246" i="1" s="1"/>
  <c r="A247" i="1" s="1"/>
  <c r="A249" i="1" s="1"/>
  <c r="A251" i="1" s="1"/>
  <c r="A252" i="1" s="1"/>
  <c r="A254" i="1" s="1"/>
  <c r="A255" i="1" s="1"/>
  <c r="A256" i="1" s="1"/>
  <c r="A257" i="1" s="1"/>
  <c r="A259" i="1" s="1"/>
  <c r="A260" i="1" s="1"/>
  <c r="A264" i="1" s="1"/>
  <c r="A265" i="1" s="1"/>
  <c r="A266" i="1" s="1"/>
  <c r="A270" i="1" s="1"/>
  <c r="A272" i="1" s="1"/>
  <c r="A273" i="1" s="1"/>
  <c r="A274" i="1" s="1"/>
  <c r="A275" i="1" s="1"/>
  <c r="A276" i="1" s="1"/>
  <c r="A277" i="1" s="1"/>
  <c r="A279" i="1" s="1"/>
  <c r="A280" i="1" s="1"/>
  <c r="A282" i="1" s="1"/>
  <c r="A283" i="1" s="1"/>
  <c r="A284" i="1" s="1"/>
  <c r="A286" i="1" s="1"/>
  <c r="A287" i="1" s="1"/>
  <c r="A288" i="1" s="1"/>
  <c r="A289" i="1" s="1"/>
  <c r="A290" i="1" s="1"/>
  <c r="A291" i="1" s="1"/>
  <c r="A292" i="1" s="1"/>
  <c r="A294" i="1" s="1"/>
  <c r="A296" i="1" s="1"/>
  <c r="A299" i="1" s="1"/>
  <c r="A300" i="1" s="1"/>
  <c r="A302" i="1" s="1"/>
  <c r="A303" i="1" s="1"/>
  <c r="A304" i="1" s="1"/>
  <c r="A306" i="1" s="1"/>
  <c r="A307" i="1" s="1"/>
  <c r="A308" i="1" s="1"/>
  <c r="A309" i="1" s="1"/>
  <c r="A310" i="1" s="1"/>
  <c r="A312" i="1" s="1"/>
  <c r="A313" i="1" s="1"/>
  <c r="A315" i="1" s="1"/>
  <c r="A317" i="1" s="1"/>
  <c r="A318" i="1" s="1"/>
  <c r="A319" i="1" s="1"/>
  <c r="A320" i="1" s="1"/>
  <c r="A321" i="1" s="1"/>
  <c r="A322" i="1" s="1"/>
  <c r="A324" i="1" s="1"/>
  <c r="A325" i="1" s="1"/>
  <c r="A326" i="1" s="1"/>
  <c r="A329" i="1" s="1"/>
  <c r="A330" i="1" s="1"/>
  <c r="A332" i="1" s="1"/>
  <c r="A333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8" i="1" s="1"/>
  <c r="A349" i="1" s="1"/>
  <c r="A350" i="1" s="1"/>
  <c r="A352" i="1" s="1"/>
  <c r="A353" i="1" s="1"/>
  <c r="A354" i="1" s="1"/>
  <c r="A355" i="1" s="1"/>
  <c r="A356" i="1" s="1"/>
  <c r="A357" i="1" s="1"/>
  <c r="A358" i="1" s="1"/>
  <c r="A360" i="1" s="1"/>
  <c r="A361" i="1" s="1"/>
  <c r="A362" i="1" s="1"/>
  <c r="A363" i="1" s="1"/>
  <c r="A364" i="1" s="1"/>
  <c r="A365" i="1" s="1"/>
  <c r="A366" i="1" s="1"/>
  <c r="A368" i="1" s="1"/>
  <c r="A369" i="1" s="1"/>
  <c r="A370" i="1" s="1"/>
  <c r="A371" i="1" s="1"/>
  <c r="A372" i="1" s="1"/>
  <c r="A375" i="1" s="1"/>
  <c r="A376" i="1" s="1"/>
  <c r="A377" i="1" s="1"/>
  <c r="A378" i="1" s="1"/>
  <c r="A379" i="1" s="1"/>
  <c r="A380" i="1" s="1"/>
  <c r="J4" i="3" l="1"/>
  <c r="E9" i="1"/>
  <c r="I271" i="1" l="1"/>
  <c r="I190" i="1"/>
  <c r="K3" i="3"/>
  <c r="L3" i="3" s="1"/>
  <c r="I9" i="1"/>
</calcChain>
</file>

<file path=xl/sharedStrings.xml><?xml version="1.0" encoding="utf-8"?>
<sst xmlns="http://schemas.openxmlformats.org/spreadsheetml/2006/main" count="446" uniqueCount="284">
  <si>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</si>
  <si>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</si>
  <si>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</si>
  <si>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</si>
  <si>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</si>
  <si>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</si>
  <si>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</si>
  <si>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</si>
  <si>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</si>
  <si>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</si>
  <si>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</si>
  <si>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</si>
  <si>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</si>
  <si>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</si>
  <si>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</si>
  <si>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</si>
  <si>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</si>
  <si>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</si>
  <si>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</si>
  <si>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</si>
  <si>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</si>
  <si>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</si>
  <si>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</si>
  <si>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</si>
  <si>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</si>
  <si>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</si>
  <si>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</si>
  <si>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</si>
  <si>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</si>
  <si>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</si>
  <si>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</si>
  <si>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</si>
  <si>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</si>
  <si>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</si>
  <si>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</si>
  <si>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</si>
  <si>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</si>
  <si>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</si>
  <si>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</si>
  <si>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</si>
  <si>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</si>
  <si>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</si>
  <si>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MANGUINAO, JOVELYN</t>
  </si>
  <si>
    <t>PERMANENT</t>
  </si>
  <si>
    <t>MAYOR'S OFFICE</t>
  </si>
  <si>
    <t>1998</t>
  </si>
  <si>
    <t>TRANSFER FROM 5/1/1998</t>
  </si>
  <si>
    <t>1999</t>
  </si>
  <si>
    <t>2000</t>
  </si>
  <si>
    <t>2001</t>
  </si>
  <si>
    <t>2002</t>
  </si>
  <si>
    <t>2003</t>
  </si>
  <si>
    <t>2004</t>
  </si>
  <si>
    <t>2006</t>
  </si>
  <si>
    <t>2007</t>
  </si>
  <si>
    <t>2008</t>
  </si>
  <si>
    <t>2005</t>
  </si>
  <si>
    <t>UT(0-0-12)</t>
  </si>
  <si>
    <t>UT(0-0-6)</t>
  </si>
  <si>
    <t>SL(1-0-0)</t>
  </si>
  <si>
    <t>UT(0-0-3)</t>
  </si>
  <si>
    <t>SL(2-0-0)</t>
  </si>
  <si>
    <t>9/8,9/1998</t>
  </si>
  <si>
    <t>UT(0-0-18)</t>
  </si>
  <si>
    <t>UT(0-0-31)</t>
  </si>
  <si>
    <t>SL(3-0-0)</t>
  </si>
  <si>
    <t>12/14,15,17/1998</t>
  </si>
  <si>
    <t>UT(0-2-25)</t>
  </si>
  <si>
    <t>FL(5-0-0)</t>
  </si>
  <si>
    <t>SL(5-0-0)</t>
  </si>
  <si>
    <t>1/12-15/1999</t>
  </si>
  <si>
    <t>UT(0-0-34)</t>
  </si>
  <si>
    <t>SP(1-0-0)</t>
  </si>
  <si>
    <t>BDAY 1/22/1999</t>
  </si>
  <si>
    <t>SL(5-4-0)</t>
  </si>
  <si>
    <t>2/19,22HD,23-26/1999</t>
  </si>
  <si>
    <t>UT(0-4-7)</t>
  </si>
  <si>
    <t>SL(23-0-0)</t>
  </si>
  <si>
    <t>3//1-31/1999</t>
  </si>
  <si>
    <t>SL(9-0-0)</t>
  </si>
  <si>
    <t>4/5-8,12-16/1999</t>
  </si>
  <si>
    <t>UT(0-0-43)</t>
  </si>
  <si>
    <t>VL(5-0-0)</t>
  </si>
  <si>
    <t>6/21-25/1999</t>
  </si>
  <si>
    <t>6/28-30,7/1,2/1999</t>
  </si>
  <si>
    <t>UT(0-1-30)</t>
  </si>
  <si>
    <t>UT(0-1-3)</t>
  </si>
  <si>
    <t>UT(0-0-40)</t>
  </si>
  <si>
    <t>UT(0-3-12)</t>
  </si>
  <si>
    <t>UT(0-0-14)</t>
  </si>
  <si>
    <t>UT(0-0-57)</t>
  </si>
  <si>
    <t>UT(0-1-0)</t>
  </si>
  <si>
    <t>UT(0-0-9)</t>
  </si>
  <si>
    <t>VL(2-0-0)</t>
  </si>
  <si>
    <t>5/25,26/2000</t>
  </si>
  <si>
    <t>ANNIV 5/24/2000</t>
  </si>
  <si>
    <t>UT(0-1-12)</t>
  </si>
  <si>
    <t>UT(0-0-24)</t>
  </si>
  <si>
    <t>UT(0-1-6)</t>
  </si>
  <si>
    <t>8/30,31/2000</t>
  </si>
  <si>
    <t>FUNERAL 9/1/2000</t>
  </si>
  <si>
    <t>8/25,28,29/2000</t>
  </si>
  <si>
    <t>VL(1-0-0)</t>
  </si>
  <si>
    <t>SL(7-0-0)</t>
  </si>
  <si>
    <t>4/19,20,23-27/2001</t>
  </si>
  <si>
    <t>ANNIV 6/29/2001</t>
  </si>
  <si>
    <t>UT(0-0-17)</t>
  </si>
  <si>
    <t>UT(0-0-15)</t>
  </si>
  <si>
    <t>FL(2-0-0)</t>
  </si>
  <si>
    <t>UT(0-0-54)</t>
  </si>
  <si>
    <t>1/2,3/2003</t>
  </si>
  <si>
    <t>12/20,23/2002</t>
  </si>
  <si>
    <t>ANNIV 6/28/2002</t>
  </si>
  <si>
    <t>BDAY 1/22/2002</t>
  </si>
  <si>
    <t>VL(3-0-0)</t>
  </si>
  <si>
    <t>6/26-28/2003</t>
  </si>
  <si>
    <t>PARENTAL 6/23-25/2003</t>
  </si>
  <si>
    <t>SP(3-0-0)</t>
  </si>
  <si>
    <t>VL(4-0-0)</t>
  </si>
  <si>
    <t>7/1-4/2003</t>
  </si>
  <si>
    <t>7/7,8/2003</t>
  </si>
  <si>
    <t>7/29-31/2003</t>
  </si>
  <si>
    <t>9/29,30/2003</t>
  </si>
  <si>
    <t>UT(0-4-0)</t>
  </si>
  <si>
    <t>SL(4-0-0)</t>
  </si>
  <si>
    <t>11/24,25,27,28/2003</t>
  </si>
  <si>
    <t>UT(0-4-52)</t>
  </si>
  <si>
    <t>UT(0-2-50)</t>
  </si>
  <si>
    <t>PARENTAL 1/6/2004</t>
  </si>
  <si>
    <t>BDAY 1/22/2004</t>
  </si>
  <si>
    <t>2/2-6/2004</t>
  </si>
  <si>
    <t>2/10-13/2004</t>
  </si>
  <si>
    <t>UT(0-0-36)</t>
  </si>
  <si>
    <t>4/5,7,15/2004</t>
  </si>
  <si>
    <t>5/12-14/2004</t>
  </si>
  <si>
    <t>UT(0-0-13)</t>
  </si>
  <si>
    <t>UT(0-0-21)</t>
  </si>
  <si>
    <t>UT(1-0-8)</t>
  </si>
  <si>
    <t>FL(1-0-0)</t>
  </si>
  <si>
    <t>UT(0-1-43)</t>
  </si>
  <si>
    <t>12/14,17/2004</t>
  </si>
  <si>
    <t>1/25,28/2005</t>
  </si>
  <si>
    <t>PARENTAL 1/6/2005</t>
  </si>
  <si>
    <t>UT(0-0-29)</t>
  </si>
  <si>
    <t>UT(0-4-58)</t>
  </si>
  <si>
    <t>UT(0-1-13)</t>
  </si>
  <si>
    <t>UT(0-4-55)</t>
  </si>
  <si>
    <t>UT(0-1-17)</t>
  </si>
  <si>
    <t>UT(0-0-28)</t>
  </si>
  <si>
    <t>UT(0-0-7)</t>
  </si>
  <si>
    <t>UT(0-1-25)</t>
  </si>
  <si>
    <t>UT(0-3-8)</t>
  </si>
  <si>
    <t>UT(0-1-9)</t>
  </si>
  <si>
    <t>12/9,23/2005</t>
  </si>
  <si>
    <t>UT(0-3-26)</t>
  </si>
  <si>
    <t>DOMESTIC 1/6/2006</t>
  </si>
  <si>
    <t>UT(0-2-20)</t>
  </si>
  <si>
    <t>UT(0-1-32)</t>
  </si>
  <si>
    <t>UT(0-3-58)</t>
  </si>
  <si>
    <t>UT(0-6-28)</t>
  </si>
  <si>
    <t>UT(1-4-23)</t>
  </si>
  <si>
    <t>UT(0-2-43)</t>
  </si>
  <si>
    <t>UT(1-2-43)</t>
  </si>
  <si>
    <t>DOMESTIC 8/23/2006</t>
  </si>
  <si>
    <t>UT(0-5-4)</t>
  </si>
  <si>
    <t>UT(0-4-16)</t>
  </si>
  <si>
    <t>UT(0-7-15)</t>
  </si>
  <si>
    <t>UT(0-1-26)</t>
  </si>
  <si>
    <t>UT(0-3-35)</t>
  </si>
  <si>
    <t>UT(1-1-4)</t>
  </si>
  <si>
    <t>UT(0-2-39)</t>
  </si>
  <si>
    <t>UT(0-4-28)</t>
  </si>
  <si>
    <t>UT(0-4-44)</t>
  </si>
  <si>
    <t>UT(0-1-27)</t>
  </si>
  <si>
    <t>DOMESTIC 7/5/2007</t>
  </si>
  <si>
    <t>UT(0-3-13)</t>
  </si>
  <si>
    <t>UT(0-1-4)</t>
  </si>
  <si>
    <t>DOMESTIC 10/19/2007</t>
  </si>
  <si>
    <t>DOMESTIIC 10/23/2007</t>
  </si>
  <si>
    <t>UT(1-0-22)</t>
  </si>
  <si>
    <t>UT(3-0-27)</t>
  </si>
  <si>
    <t>UT(0-5-58)</t>
  </si>
  <si>
    <t>DOMESTIC 1/22/2008</t>
  </si>
  <si>
    <t>2009</t>
  </si>
  <si>
    <t>2010</t>
  </si>
  <si>
    <t>2011</t>
  </si>
  <si>
    <t>2012</t>
  </si>
  <si>
    <t>UT(1-0-36)</t>
  </si>
  <si>
    <t>UT(0-3-21)</t>
  </si>
  <si>
    <t>DOMESTIC 4/1/2008</t>
  </si>
  <si>
    <t>UT(0-0-41)</t>
  </si>
  <si>
    <t>UT(0-2-44)</t>
  </si>
  <si>
    <t>UT(0-5-32)</t>
  </si>
  <si>
    <t>5/29,30/2008</t>
  </si>
  <si>
    <t>UT(1-1-38)</t>
  </si>
  <si>
    <t>UT(0-4-26)</t>
  </si>
  <si>
    <t>UT(0-0-35)</t>
  </si>
  <si>
    <t>UT(1-6-2)</t>
  </si>
  <si>
    <t>UT(0-4-38)</t>
  </si>
  <si>
    <t>UT(0-1-5)</t>
  </si>
  <si>
    <t>UT(0-0-45)</t>
  </si>
  <si>
    <t>UT(0-4-19)</t>
  </si>
  <si>
    <t>UT(1-0-2)</t>
  </si>
  <si>
    <t>UT(0-4-8)</t>
  </si>
  <si>
    <t>UT(0-0-11)</t>
  </si>
  <si>
    <t>UT(0-0-1)</t>
  </si>
  <si>
    <t>FL(4-0-0)</t>
  </si>
  <si>
    <t>UT(0-0-5)</t>
  </si>
  <si>
    <t>DOMESTIC 1/8/2010</t>
  </si>
  <si>
    <t>DOMESTIC 1/ 22/2010</t>
  </si>
  <si>
    <t>UT(0-4-4)</t>
  </si>
  <si>
    <t>UT(0-0-53)</t>
  </si>
  <si>
    <t>DOMESTIC 7/14/2010</t>
  </si>
  <si>
    <t>UT(0-2-42)</t>
  </si>
  <si>
    <t>UT(1-2-42)</t>
  </si>
  <si>
    <t>UT(0-4-48)</t>
  </si>
  <si>
    <t>UT(0-1-59)</t>
  </si>
  <si>
    <t>UT(0-5-27)</t>
  </si>
  <si>
    <t>UT(0-2-55)</t>
  </si>
  <si>
    <t>12/20,28-20/2010</t>
  </si>
  <si>
    <t>BDAY 1/21/2011</t>
  </si>
  <si>
    <t>UT(0-4-56)</t>
  </si>
  <si>
    <t>UT(1-1-15)</t>
  </si>
  <si>
    <t>UT(0-0-27)</t>
  </si>
  <si>
    <t>UT(0-1-15)</t>
  </si>
  <si>
    <t>FILIAL 7/25/2011</t>
  </si>
  <si>
    <t>UT(0-4-34)</t>
  </si>
  <si>
    <t>UT(2-0-16)</t>
  </si>
  <si>
    <t>UT(1-1-26)</t>
  </si>
  <si>
    <t>DOMESTIC 1/25/2012</t>
  </si>
  <si>
    <t>3/1,2/2012</t>
  </si>
  <si>
    <t>3/26-30/2012</t>
  </si>
  <si>
    <t>UT(1-0-40)</t>
  </si>
  <si>
    <t>UT(1-4-0)</t>
  </si>
  <si>
    <t>UT(0-4-35)</t>
  </si>
  <si>
    <t>UT(0-5-40)</t>
  </si>
  <si>
    <t>UT(0-3-3)</t>
  </si>
  <si>
    <t>2013</t>
  </si>
  <si>
    <t>2014</t>
  </si>
  <si>
    <t>2015</t>
  </si>
  <si>
    <t>2016</t>
  </si>
  <si>
    <t>2017</t>
  </si>
  <si>
    <t>2018</t>
  </si>
  <si>
    <t>DOMESTIC 3/25/2013</t>
  </si>
  <si>
    <t>UT(0-5-49)</t>
  </si>
  <si>
    <t>UT(0-2-19)</t>
  </si>
  <si>
    <t>10/23-25/2013</t>
  </si>
  <si>
    <t>DOMESTIC 12/9/2013</t>
  </si>
  <si>
    <t>UT(1-0-0)</t>
  </si>
  <si>
    <t>DOMESTIC 1/22/2014</t>
  </si>
  <si>
    <t>UT(0-4-23)</t>
  </si>
  <si>
    <t>5/2-20/2014</t>
  </si>
  <si>
    <t>SL(13-0-0)</t>
  </si>
  <si>
    <t>DOMESTIC 10/15/2014</t>
  </si>
  <si>
    <t>10/23,24/2014</t>
  </si>
  <si>
    <t>DOMESTIC 12/3/14</t>
  </si>
  <si>
    <t>DOMESTIC 1/23/2015</t>
  </si>
  <si>
    <t>UT(1-0-5)</t>
  </si>
  <si>
    <t>UT(1-0-31)</t>
  </si>
  <si>
    <t>UT(0-4-10)</t>
  </si>
  <si>
    <t>7/30,31/2015</t>
  </si>
  <si>
    <t>UT(0-0-20)</t>
  </si>
  <si>
    <t>DOMESTIC 10/7/2015</t>
  </si>
  <si>
    <t>10/29,30/2015</t>
  </si>
  <si>
    <t>2/16,19,22/2016</t>
  </si>
  <si>
    <t>3/10,11/2016</t>
  </si>
  <si>
    <t>4/10,11/2016</t>
  </si>
  <si>
    <t>10/19-21,24/2016</t>
  </si>
  <si>
    <t>DOMESTIC 1/23/2017</t>
  </si>
  <si>
    <t>6/23,27/2017</t>
  </si>
  <si>
    <t>DOMESTIC 10/24/2017</t>
  </si>
  <si>
    <t>DOMESTIC 1/22/2018</t>
  </si>
  <si>
    <t>UT(1-0-6)</t>
  </si>
  <si>
    <t>7/18-20/2018</t>
  </si>
  <si>
    <t>UT(0-0-51)</t>
  </si>
  <si>
    <t>2019</t>
  </si>
  <si>
    <t>UT(1-4-55)</t>
  </si>
  <si>
    <t>UT(0-4-57)</t>
  </si>
  <si>
    <t>7/22-24/2019</t>
  </si>
  <si>
    <t>DOMESTIC 10/14/19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</si>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</sst>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1"/>
  <sheetViews>
    <sheetView tabSelected="1" zoomScale="118" zoomScaleNormal="118" workbookViewId="0">
      <pane ySplit="4380" topLeftCell="A425" activePane="bottomLeft"/>
      <selection activeCell="E8" sqref="E8"/>
      <selection pane="bottomLeft" activeCell="K435" sqref="K4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60"/>
      <c r="G2" s="60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61"/>
      <c r="G3" s="58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8" t="s">
        <v>44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212.422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281.947</v>
      </c>
      <c r="J9" s="11"/>
      <c r="K9" s="20"/>
    </row>
    <row r="10" spans="1:11" x14ac:dyDescent="0.25">
      <c r="A10" s="47" t="s">
        <v>45</v>
      </c>
      <c r="B10" s="20" t="s">
        <v>46</v>
      </c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35947</v>
      </c>
      <c r="B11" s="20" t="s">
        <v>57</v>
      </c>
      <c r="C11" s="13">
        <v>1.25</v>
      </c>
      <c r="D11" s="39">
        <v>2.5000000000000008E-2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f>EDATE(A11,1)</f>
        <v>35977</v>
      </c>
      <c r="B12" s="20" t="s">
        <v>58</v>
      </c>
      <c r="C12" s="13">
        <v>1.25</v>
      </c>
      <c r="D12" s="39">
        <v>1.2E-2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03" si="0">EDATE(A12,1)</f>
        <v>36008</v>
      </c>
      <c r="B13" s="20" t="s">
        <v>59</v>
      </c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>
        <v>1</v>
      </c>
      <c r="I13" s="9"/>
      <c r="J13" s="11"/>
      <c r="K13" s="49">
        <v>36031</v>
      </c>
    </row>
    <row r="14" spans="1:11" x14ac:dyDescent="0.25">
      <c r="A14" s="40"/>
      <c r="B14" s="20" t="s">
        <v>60</v>
      </c>
      <c r="C14" s="13"/>
      <c r="D14" s="39">
        <v>6.0000000000000001E-3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/>
    </row>
    <row r="15" spans="1:11" x14ac:dyDescent="0.25">
      <c r="A15" s="40">
        <f>EDATE(A13,1)</f>
        <v>36039</v>
      </c>
      <c r="B15" s="20" t="s">
        <v>61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62</v>
      </c>
    </row>
    <row r="16" spans="1:11" x14ac:dyDescent="0.25">
      <c r="A16" s="40"/>
      <c r="B16" s="20" t="s">
        <v>59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36053</v>
      </c>
    </row>
    <row r="17" spans="1:11" x14ac:dyDescent="0.25">
      <c r="A17" s="40"/>
      <c r="B17" s="20" t="s">
        <v>60</v>
      </c>
      <c r="C17" s="13"/>
      <c r="D17" s="39">
        <v>6.0000000000000001E-3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49"/>
    </row>
    <row r="18" spans="1:11" x14ac:dyDescent="0.25">
      <c r="A18" s="40">
        <f>EDATE(A15,1)</f>
        <v>36069</v>
      </c>
      <c r="B18" s="20" t="s">
        <v>63</v>
      </c>
      <c r="C18" s="13">
        <v>1.25</v>
      </c>
      <c r="D18" s="39">
        <v>3.7000000000000019E-2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36100</v>
      </c>
      <c r="B19" s="15" t="s">
        <v>64</v>
      </c>
      <c r="C19" s="13">
        <v>1.25</v>
      </c>
      <c r="D19" s="42">
        <v>6.5000000000000002E-2</v>
      </c>
      <c r="E19" s="9"/>
      <c r="F19" s="15"/>
      <c r="G19" s="41">
        <f>IF(ISBLANK(Table1[[#This Row],[EARNED]]),"",Table1[[#This Row],[EARNED]])</f>
        <v>1.25</v>
      </c>
      <c r="H19" s="42"/>
      <c r="I19" s="9"/>
      <c r="J19" s="12"/>
      <c r="K19" s="15"/>
    </row>
    <row r="20" spans="1:11" x14ac:dyDescent="0.25">
      <c r="A20" s="40">
        <f t="shared" si="0"/>
        <v>36130</v>
      </c>
      <c r="B20" s="20" t="s">
        <v>65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66</v>
      </c>
    </row>
    <row r="21" spans="1:11" x14ac:dyDescent="0.25">
      <c r="A21" s="40"/>
      <c r="B21" s="20" t="s">
        <v>67</v>
      </c>
      <c r="C21" s="13"/>
      <c r="D21" s="39">
        <v>0.30199999999999999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 t="s">
        <v>68</v>
      </c>
      <c r="C22" s="13"/>
      <c r="D22" s="39">
        <v>5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7" t="s">
        <v>47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EDATE(A20,1)</f>
        <v>36161</v>
      </c>
      <c r="B24" s="20" t="s">
        <v>69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70</v>
      </c>
    </row>
    <row r="25" spans="1:11" x14ac:dyDescent="0.25">
      <c r="A25" s="40"/>
      <c r="B25" s="20" t="s">
        <v>72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73</v>
      </c>
    </row>
    <row r="26" spans="1:11" x14ac:dyDescent="0.25">
      <c r="A26" s="40"/>
      <c r="B26" s="20" t="s">
        <v>71</v>
      </c>
      <c r="C26" s="13"/>
      <c r="D26" s="39">
        <v>7.1000000000000008E-2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f>EDATE(A24,1)</f>
        <v>36192</v>
      </c>
      <c r="B27" s="20" t="s">
        <v>74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5.5</v>
      </c>
      <c r="I27" s="9"/>
      <c r="J27" s="11"/>
      <c r="K27" s="20" t="s">
        <v>75</v>
      </c>
    </row>
    <row r="28" spans="1:11" x14ac:dyDescent="0.25">
      <c r="A28" s="40"/>
      <c r="B28" s="20" t="s">
        <v>76</v>
      </c>
      <c r="C28" s="13"/>
      <c r="D28" s="39">
        <v>0.51500000000000001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f>EDATE(A27,1)</f>
        <v>36220</v>
      </c>
      <c r="B29" s="20" t="s">
        <v>77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23</v>
      </c>
      <c r="I29" s="9"/>
      <c r="J29" s="11"/>
      <c r="K29" s="20" t="s">
        <v>78</v>
      </c>
    </row>
    <row r="30" spans="1:11" x14ac:dyDescent="0.25">
      <c r="A30" s="40">
        <f t="shared" si="0"/>
        <v>36251</v>
      </c>
      <c r="B30" s="20" t="s">
        <v>79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9</v>
      </c>
      <c r="I30" s="9"/>
      <c r="J30" s="11"/>
      <c r="K30" s="20" t="s">
        <v>80</v>
      </c>
    </row>
    <row r="31" spans="1:11" x14ac:dyDescent="0.25">
      <c r="A31" s="40"/>
      <c r="B31" s="20" t="s">
        <v>81</v>
      </c>
      <c r="C31" s="13"/>
      <c r="D31" s="39">
        <v>0.09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f>EDATE(A30,1)</f>
        <v>36281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36312</v>
      </c>
      <c r="B33" s="20" t="s">
        <v>82</v>
      </c>
      <c r="C33" s="13">
        <v>1.25</v>
      </c>
      <c r="D33" s="39">
        <v>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83</v>
      </c>
    </row>
    <row r="34" spans="1:11" x14ac:dyDescent="0.25">
      <c r="A34" s="40"/>
      <c r="B34" s="20" t="s">
        <v>82</v>
      </c>
      <c r="C34" s="13"/>
      <c r="D34" s="39">
        <v>5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84</v>
      </c>
    </row>
    <row r="35" spans="1:11" x14ac:dyDescent="0.25">
      <c r="A35" s="40">
        <f>EDATE(A33,1)</f>
        <v>36342</v>
      </c>
      <c r="B35" s="20" t="s">
        <v>85</v>
      </c>
      <c r="C35" s="13">
        <v>1.25</v>
      </c>
      <c r="D35" s="39">
        <v>0.18700000000000003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0"/>
        <v>36373</v>
      </c>
      <c r="B36" s="20" t="s">
        <v>71</v>
      </c>
      <c r="C36" s="13">
        <v>1.25</v>
      </c>
      <c r="D36" s="39">
        <v>7.1000000000000008E-2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36404</v>
      </c>
      <c r="B37" s="20" t="s">
        <v>86</v>
      </c>
      <c r="C37" s="13">
        <v>1.25</v>
      </c>
      <c r="D37" s="39">
        <v>0.13100000000000001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36434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36465</v>
      </c>
      <c r="B39" s="20" t="s">
        <v>87</v>
      </c>
      <c r="C39" s="13">
        <v>1.25</v>
      </c>
      <c r="D39" s="39">
        <v>8.3000000000000018E-2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36495</v>
      </c>
      <c r="B40" s="20" t="s">
        <v>88</v>
      </c>
      <c r="C40" s="13">
        <v>1.25</v>
      </c>
      <c r="D40" s="39">
        <v>0.4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7" t="s">
        <v>48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f>EDATE(A40,1)</f>
        <v>36526</v>
      </c>
      <c r="B42" s="20" t="s">
        <v>89</v>
      </c>
      <c r="C42" s="13">
        <v>1.25</v>
      </c>
      <c r="D42" s="39">
        <v>2.9000000000000012E-2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36557</v>
      </c>
      <c r="B43" s="20" t="s">
        <v>90</v>
      </c>
      <c r="C43" s="13">
        <v>1.25</v>
      </c>
      <c r="D43" s="39">
        <v>0.11900000000000001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36586</v>
      </c>
      <c r="B44" s="20" t="s">
        <v>91</v>
      </c>
      <c r="C44" s="13">
        <v>1.25</v>
      </c>
      <c r="D44" s="39">
        <v>0.125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36617</v>
      </c>
      <c r="B45" s="20" t="s">
        <v>92</v>
      </c>
      <c r="C45" s="13">
        <v>1.25</v>
      </c>
      <c r="D45" s="39">
        <v>1.9000000000000003E-2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36647</v>
      </c>
      <c r="B46" s="20" t="s">
        <v>93</v>
      </c>
      <c r="C46" s="13">
        <v>1.25</v>
      </c>
      <c r="D46" s="39">
        <v>2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94</v>
      </c>
    </row>
    <row r="47" spans="1:11" x14ac:dyDescent="0.25">
      <c r="A47" s="40"/>
      <c r="B47" s="20" t="s">
        <v>72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95</v>
      </c>
    </row>
    <row r="48" spans="1:11" x14ac:dyDescent="0.25">
      <c r="A48" s="40"/>
      <c r="B48" s="20" t="s">
        <v>96</v>
      </c>
      <c r="C48" s="13"/>
      <c r="D48" s="39">
        <v>0.15000000000000002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EDATE(A46,1)</f>
        <v>36678</v>
      </c>
      <c r="B49" s="20" t="s">
        <v>97</v>
      </c>
      <c r="C49" s="13">
        <v>1.25</v>
      </c>
      <c r="D49" s="39">
        <v>5.000000000000001E-2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36708</v>
      </c>
      <c r="B50" s="20" t="s">
        <v>98</v>
      </c>
      <c r="C50" s="13">
        <v>1.25</v>
      </c>
      <c r="D50" s="39">
        <v>0.13700000000000001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36739</v>
      </c>
      <c r="B51" s="20" t="s">
        <v>61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99</v>
      </c>
    </row>
    <row r="52" spans="1:11" x14ac:dyDescent="0.25">
      <c r="A52" s="40"/>
      <c r="B52" s="20" t="s">
        <v>65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3</v>
      </c>
      <c r="I52" s="9"/>
      <c r="J52" s="11"/>
      <c r="K52" s="20" t="s">
        <v>101</v>
      </c>
    </row>
    <row r="53" spans="1:11" x14ac:dyDescent="0.25">
      <c r="A53" s="40"/>
      <c r="B53" s="20" t="s">
        <v>72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100</v>
      </c>
    </row>
    <row r="54" spans="1:11" x14ac:dyDescent="0.25">
      <c r="A54" s="40">
        <f>EDATE(A51,1)</f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36831</v>
      </c>
      <c r="B56" s="20" t="s">
        <v>102</v>
      </c>
      <c r="C56" s="13">
        <v>1.25</v>
      </c>
      <c r="D56" s="39">
        <v>1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>
        <v>36857</v>
      </c>
    </row>
    <row r="57" spans="1:11" x14ac:dyDescent="0.25">
      <c r="A57" s="40">
        <f t="shared" si="0"/>
        <v>36861</v>
      </c>
      <c r="B57" s="20" t="s">
        <v>102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36889</v>
      </c>
    </row>
    <row r="58" spans="1:11" x14ac:dyDescent="0.25">
      <c r="A58" s="47" t="s">
        <v>49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f>EDATE(A57,1)</f>
        <v>36892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36923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 t="shared" si="0"/>
        <v>36951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0"/>
        <v>36982</v>
      </c>
      <c r="B62" s="20" t="s">
        <v>103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7</v>
      </c>
      <c r="I62" s="9"/>
      <c r="J62" s="11"/>
      <c r="K62" s="20" t="s">
        <v>104</v>
      </c>
    </row>
    <row r="63" spans="1:11" x14ac:dyDescent="0.25">
      <c r="A63" s="40">
        <f t="shared" si="0"/>
        <v>37012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37043</v>
      </c>
      <c r="B64" s="20" t="s">
        <v>72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105</v>
      </c>
    </row>
    <row r="65" spans="1:11" x14ac:dyDescent="0.25">
      <c r="A65" s="40">
        <f t="shared" si="0"/>
        <v>37073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37104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37135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37165</v>
      </c>
      <c r="B68" s="20" t="s">
        <v>106</v>
      </c>
      <c r="C68" s="13">
        <v>1.25</v>
      </c>
      <c r="D68" s="39">
        <v>3.5000000000000017E-2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37196</v>
      </c>
      <c r="B69" s="20" t="s">
        <v>102</v>
      </c>
      <c r="C69" s="13">
        <v>1.25</v>
      </c>
      <c r="D69" s="39">
        <v>1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/>
      <c r="B70" s="20" t="s">
        <v>102</v>
      </c>
      <c r="C70" s="13"/>
      <c r="D70" s="39">
        <v>1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 t="s">
        <v>107</v>
      </c>
      <c r="C71" s="13"/>
      <c r="D71" s="39">
        <v>3.1000000000000014E-2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f>EDATE(A69,1)</f>
        <v>37226</v>
      </c>
      <c r="B72" s="20" t="s">
        <v>102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37243</v>
      </c>
    </row>
    <row r="73" spans="1:11" x14ac:dyDescent="0.25">
      <c r="A73" s="40"/>
      <c r="B73" s="20" t="s">
        <v>108</v>
      </c>
      <c r="C73" s="13"/>
      <c r="D73" s="39">
        <v>2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 t="s">
        <v>109</v>
      </c>
      <c r="C74" s="13"/>
      <c r="D74" s="39">
        <v>0.11200000000000002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7" t="s">
        <v>50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EDATE(A72,1)</f>
        <v>37257</v>
      </c>
      <c r="B76" s="20" t="s">
        <v>72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 t="s">
        <v>113</v>
      </c>
    </row>
    <row r="77" spans="1:11" x14ac:dyDescent="0.25">
      <c r="A77" s="40">
        <f t="shared" si="0"/>
        <v>37288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37316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37347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37377</v>
      </c>
      <c r="B80" s="20" t="s">
        <v>72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112</v>
      </c>
    </row>
    <row r="81" spans="1:11" x14ac:dyDescent="0.25">
      <c r="A81" s="40">
        <f t="shared" si="0"/>
        <v>37408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37438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0"/>
        <v>37469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0"/>
        <v>37500</v>
      </c>
      <c r="B84" s="20" t="s">
        <v>59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>
        <v>1</v>
      </c>
      <c r="I84" s="9"/>
      <c r="J84" s="11"/>
      <c r="K84" s="49">
        <v>37526</v>
      </c>
    </row>
    <row r="85" spans="1:11" x14ac:dyDescent="0.25">
      <c r="A85" s="40">
        <f t="shared" si="0"/>
        <v>37530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0"/>
        <v>37561</v>
      </c>
      <c r="B86" s="20" t="s">
        <v>102</v>
      </c>
      <c r="C86" s="13">
        <v>1.25</v>
      </c>
      <c r="D86" s="39">
        <v>1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49">
        <v>37595</v>
      </c>
    </row>
    <row r="87" spans="1:11" x14ac:dyDescent="0.25">
      <c r="A87" s="40">
        <f t="shared" si="0"/>
        <v>37591</v>
      </c>
      <c r="B87" s="20" t="s">
        <v>93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7" t="s">
        <v>51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f>EDATE(A87,1)</f>
        <v>37622</v>
      </c>
      <c r="B89" s="20" t="s">
        <v>61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2</v>
      </c>
      <c r="I89" s="9"/>
      <c r="J89" s="11"/>
      <c r="K89" s="20" t="s">
        <v>110</v>
      </c>
    </row>
    <row r="90" spans="1:11" x14ac:dyDescent="0.25">
      <c r="A90" s="40">
        <f t="shared" si="0"/>
        <v>37653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0"/>
        <v>37681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0"/>
        <v>37712</v>
      </c>
      <c r="B92" s="20" t="s">
        <v>117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116</v>
      </c>
    </row>
    <row r="93" spans="1:11" x14ac:dyDescent="0.25">
      <c r="A93" s="40">
        <f t="shared" si="0"/>
        <v>37742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0"/>
        <v>37773</v>
      </c>
      <c r="B94" s="20" t="s">
        <v>114</v>
      </c>
      <c r="C94" s="13">
        <v>1.25</v>
      </c>
      <c r="D94" s="39">
        <v>3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115</v>
      </c>
    </row>
    <row r="95" spans="1:11" x14ac:dyDescent="0.25">
      <c r="A95" s="40"/>
      <c r="B95" s="20" t="s">
        <v>118</v>
      </c>
      <c r="C95" s="13"/>
      <c r="D95" s="39">
        <v>4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 t="s">
        <v>119</v>
      </c>
    </row>
    <row r="96" spans="1:11" x14ac:dyDescent="0.25">
      <c r="A96" s="40">
        <f>EDATE(A94,1)</f>
        <v>37803</v>
      </c>
      <c r="B96" s="20" t="s">
        <v>61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120</v>
      </c>
    </row>
    <row r="97" spans="1:11" x14ac:dyDescent="0.25">
      <c r="A97" s="40"/>
      <c r="B97" s="20" t="s">
        <v>65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3</v>
      </c>
      <c r="I97" s="9"/>
      <c r="J97" s="11"/>
      <c r="K97" s="20" t="s">
        <v>121</v>
      </c>
    </row>
    <row r="98" spans="1:11" x14ac:dyDescent="0.25">
      <c r="A98" s="40"/>
      <c r="B98" s="20" t="s">
        <v>59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37834</v>
      </c>
    </row>
    <row r="99" spans="1:11" x14ac:dyDescent="0.25">
      <c r="A99" s="40">
        <f>EDATE(A96,1)</f>
        <v>37834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0"/>
        <v>37865</v>
      </c>
      <c r="B100" s="20" t="s">
        <v>61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2</v>
      </c>
      <c r="I100" s="9"/>
      <c r="J100" s="11"/>
      <c r="K100" s="20" t="s">
        <v>122</v>
      </c>
    </row>
    <row r="101" spans="1:11" x14ac:dyDescent="0.25">
      <c r="A101" s="40"/>
      <c r="B101" s="20" t="s">
        <v>123</v>
      </c>
      <c r="C101" s="13"/>
      <c r="D101" s="39">
        <v>0.5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EDATE(A100,1)</f>
        <v>37895</v>
      </c>
      <c r="B102" s="20" t="s">
        <v>123</v>
      </c>
      <c r="C102" s="13">
        <v>1.25</v>
      </c>
      <c r="D102" s="39">
        <v>0.5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0"/>
        <v>37926</v>
      </c>
      <c r="B103" s="20" t="s">
        <v>124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4</v>
      </c>
      <c r="I103" s="9"/>
      <c r="J103" s="11"/>
      <c r="K103" s="20" t="s">
        <v>125</v>
      </c>
    </row>
    <row r="104" spans="1:11" x14ac:dyDescent="0.25">
      <c r="A104" s="40"/>
      <c r="B104" s="20" t="s">
        <v>126</v>
      </c>
      <c r="C104" s="13"/>
      <c r="D104" s="39">
        <v>0.60799999999999998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f>EDATE(A103,1)</f>
        <v>37956</v>
      </c>
      <c r="B105" s="20" t="s">
        <v>102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37626</v>
      </c>
    </row>
    <row r="106" spans="1:11" x14ac:dyDescent="0.25">
      <c r="A106" s="40"/>
      <c r="B106" s="20" t="s">
        <v>59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37957</v>
      </c>
    </row>
    <row r="107" spans="1:11" x14ac:dyDescent="0.25">
      <c r="A107" s="40"/>
      <c r="B107" s="20" t="s">
        <v>127</v>
      </c>
      <c r="C107" s="13"/>
      <c r="D107" s="39">
        <v>0.35399999999999998</v>
      </c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7" t="s">
        <v>52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f>EDATE(A105,1)</f>
        <v>37987</v>
      </c>
      <c r="B109" s="20" t="s">
        <v>72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128</v>
      </c>
    </row>
    <row r="110" spans="1:11" x14ac:dyDescent="0.25">
      <c r="A110" s="40"/>
      <c r="B110" s="20" t="s">
        <v>72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 t="s">
        <v>129</v>
      </c>
    </row>
    <row r="111" spans="1:11" x14ac:dyDescent="0.25">
      <c r="A111" s="40">
        <f>EDATE(A109,1)</f>
        <v>38018</v>
      </c>
      <c r="B111" s="20" t="s">
        <v>69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5</v>
      </c>
      <c r="I111" s="9"/>
      <c r="J111" s="11"/>
      <c r="K111" s="20" t="s">
        <v>130</v>
      </c>
    </row>
    <row r="112" spans="1:11" x14ac:dyDescent="0.25">
      <c r="A112" s="40"/>
      <c r="B112" s="20" t="s">
        <v>124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4</v>
      </c>
      <c r="I112" s="9"/>
      <c r="J112" s="11"/>
      <c r="K112" s="20" t="s">
        <v>131</v>
      </c>
    </row>
    <row r="113" spans="1:11" x14ac:dyDescent="0.25">
      <c r="A113" s="40">
        <f>EDATE(A111,1)</f>
        <v>38047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ref="A114:A187" si="1">EDATE(A113,1)</f>
        <v>38078</v>
      </c>
      <c r="B114" s="20" t="s">
        <v>132</v>
      </c>
      <c r="C114" s="13">
        <v>1.25</v>
      </c>
      <c r="D114" s="39">
        <v>7.5000000000000011E-2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/>
      <c r="B115" s="20" t="s">
        <v>65</v>
      </c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>
        <v>3</v>
      </c>
      <c r="I115" s="9"/>
      <c r="J115" s="11"/>
      <c r="K115" s="20" t="s">
        <v>133</v>
      </c>
    </row>
    <row r="116" spans="1:11" x14ac:dyDescent="0.25">
      <c r="A116" s="40">
        <f>EDATE(A114,1)</f>
        <v>38108</v>
      </c>
      <c r="B116" s="20" t="s">
        <v>65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3</v>
      </c>
      <c r="I116" s="9"/>
      <c r="J116" s="11"/>
      <c r="K116" s="20" t="s">
        <v>134</v>
      </c>
    </row>
    <row r="117" spans="1:11" x14ac:dyDescent="0.25">
      <c r="A117" s="40"/>
      <c r="B117" s="20" t="s">
        <v>135</v>
      </c>
      <c r="C117" s="13"/>
      <c r="D117" s="39">
        <v>2.700000000000001E-2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>EDATE(A116,1)</f>
        <v>38139</v>
      </c>
      <c r="B118" s="20" t="s">
        <v>136</v>
      </c>
      <c r="C118" s="13">
        <v>1.25</v>
      </c>
      <c r="D118" s="39">
        <v>4.4000000000000004E-2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/>
      <c r="B119" s="20" t="s">
        <v>59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1</v>
      </c>
      <c r="I119" s="9"/>
      <c r="J119" s="11"/>
      <c r="K119" s="49">
        <v>38149</v>
      </c>
    </row>
    <row r="120" spans="1:11" x14ac:dyDescent="0.25">
      <c r="A120" s="40">
        <f>EDATE(A118,1)</f>
        <v>38169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38200</v>
      </c>
      <c r="B121" s="20" t="s">
        <v>137</v>
      </c>
      <c r="C121" s="13">
        <v>1.25</v>
      </c>
      <c r="D121" s="39">
        <v>1.0169999999999999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38231</v>
      </c>
      <c r="B122" s="20" t="s">
        <v>123</v>
      </c>
      <c r="C122" s="13">
        <v>1.25</v>
      </c>
      <c r="D122" s="39">
        <v>0.5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38261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38292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38322</v>
      </c>
      <c r="B125" s="20" t="s">
        <v>108</v>
      </c>
      <c r="C125" s="13">
        <v>1.25</v>
      </c>
      <c r="D125" s="39">
        <v>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 t="s">
        <v>140</v>
      </c>
    </row>
    <row r="126" spans="1:11" x14ac:dyDescent="0.25">
      <c r="A126" s="40"/>
      <c r="B126" s="20" t="s">
        <v>138</v>
      </c>
      <c r="C126" s="13"/>
      <c r="D126" s="39">
        <v>1</v>
      </c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49">
        <v>38348</v>
      </c>
    </row>
    <row r="127" spans="1:11" x14ac:dyDescent="0.25">
      <c r="A127" s="40"/>
      <c r="B127" s="20" t="s">
        <v>139</v>
      </c>
      <c r="C127" s="13"/>
      <c r="D127" s="39">
        <v>0.215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7" t="s">
        <v>56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f>EDATE(A125,1)</f>
        <v>38353</v>
      </c>
      <c r="B129" s="20" t="s">
        <v>61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141</v>
      </c>
    </row>
    <row r="130" spans="1:11" x14ac:dyDescent="0.25">
      <c r="A130" s="40"/>
      <c r="B130" s="20" t="s">
        <v>72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142</v>
      </c>
    </row>
    <row r="131" spans="1:11" x14ac:dyDescent="0.25">
      <c r="A131" s="40"/>
      <c r="B131" s="20" t="s">
        <v>144</v>
      </c>
      <c r="C131" s="13"/>
      <c r="D131" s="39">
        <v>0.621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>EDATE(A129,1)</f>
        <v>38384</v>
      </c>
      <c r="B132" s="20" t="s">
        <v>143</v>
      </c>
      <c r="C132" s="13">
        <v>1.25</v>
      </c>
      <c r="D132" s="39">
        <v>6.0000000000000019E-2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1"/>
        <v>38412</v>
      </c>
      <c r="B133" s="20" t="s">
        <v>145</v>
      </c>
      <c r="C133" s="13">
        <v>1.25</v>
      </c>
      <c r="D133" s="39">
        <v>0.15200000000000002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1"/>
        <v>38443</v>
      </c>
      <c r="B134" s="20" t="s">
        <v>59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38447</v>
      </c>
    </row>
    <row r="135" spans="1:11" x14ac:dyDescent="0.25">
      <c r="A135" s="40"/>
      <c r="B135" s="20" t="s">
        <v>146</v>
      </c>
      <c r="C135" s="13"/>
      <c r="D135" s="39">
        <v>0.61499999999999999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49"/>
    </row>
    <row r="136" spans="1:11" x14ac:dyDescent="0.25">
      <c r="A136" s="40">
        <f>EDATE(A134,1)</f>
        <v>38473</v>
      </c>
      <c r="B136" s="20" t="s">
        <v>147</v>
      </c>
      <c r="C136" s="13">
        <v>1.25</v>
      </c>
      <c r="D136" s="39">
        <v>0.16000000000000003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1"/>
        <v>38504</v>
      </c>
      <c r="B137" s="20" t="s">
        <v>148</v>
      </c>
      <c r="C137" s="13">
        <v>1.25</v>
      </c>
      <c r="D137" s="39">
        <v>5.8000000000000017E-2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38534</v>
      </c>
      <c r="B138" s="20" t="s">
        <v>59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49">
        <v>38553</v>
      </c>
    </row>
    <row r="139" spans="1:11" x14ac:dyDescent="0.25">
      <c r="A139" s="40"/>
      <c r="B139" s="20" t="s">
        <v>149</v>
      </c>
      <c r="C139" s="13"/>
      <c r="D139" s="39">
        <v>1.4999999999999999E-2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49"/>
    </row>
    <row r="140" spans="1:11" x14ac:dyDescent="0.25">
      <c r="A140" s="40">
        <f>EDATE(A138,1)</f>
        <v>38565</v>
      </c>
      <c r="B140" s="20" t="s">
        <v>150</v>
      </c>
      <c r="C140" s="13">
        <v>1.25</v>
      </c>
      <c r="D140" s="39">
        <v>0.17700000000000002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 t="shared" si="1"/>
        <v>38596</v>
      </c>
      <c r="B141" s="20" t="s">
        <v>59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1</v>
      </c>
      <c r="I141" s="9"/>
      <c r="J141" s="11"/>
      <c r="K141" s="49">
        <v>38607</v>
      </c>
    </row>
    <row r="142" spans="1:11" x14ac:dyDescent="0.25">
      <c r="A142" s="40"/>
      <c r="B142" s="20" t="s">
        <v>151</v>
      </c>
      <c r="C142" s="13"/>
      <c r="D142" s="39">
        <v>0.39200000000000002</v>
      </c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49"/>
    </row>
    <row r="143" spans="1:11" x14ac:dyDescent="0.25">
      <c r="A143" s="40">
        <f>EDATE(A141,1)</f>
        <v>38626</v>
      </c>
      <c r="B143" s="20" t="s">
        <v>59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38630</v>
      </c>
    </row>
    <row r="144" spans="1:11" x14ac:dyDescent="0.25">
      <c r="A144" s="40"/>
      <c r="B144" s="20" t="s">
        <v>85</v>
      </c>
      <c r="C144" s="13"/>
      <c r="D144" s="39">
        <v>0.18700000000000003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/>
    </row>
    <row r="145" spans="1:11" x14ac:dyDescent="0.25">
      <c r="A145" s="40">
        <f>EDATE(A143,1)</f>
        <v>38657</v>
      </c>
      <c r="B145" s="20" t="s">
        <v>152</v>
      </c>
      <c r="C145" s="13">
        <v>1.25</v>
      </c>
      <c r="D145" s="39">
        <v>0.14400000000000002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1"/>
        <v>38687</v>
      </c>
      <c r="B146" s="20" t="s">
        <v>108</v>
      </c>
      <c r="C146" s="13">
        <v>1.25</v>
      </c>
      <c r="D146" s="39">
        <v>2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153</v>
      </c>
    </row>
    <row r="147" spans="1:11" x14ac:dyDescent="0.25">
      <c r="A147" s="40"/>
      <c r="B147" s="20" t="s">
        <v>154</v>
      </c>
      <c r="C147" s="13"/>
      <c r="D147" s="39">
        <v>0.42899999999999999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7" t="s">
        <v>53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38718</v>
      </c>
      <c r="B149" s="20" t="s">
        <v>72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155</v>
      </c>
    </row>
    <row r="150" spans="1:11" x14ac:dyDescent="0.25">
      <c r="A150" s="40"/>
      <c r="B150" s="20" t="s">
        <v>59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49">
        <v>38742</v>
      </c>
    </row>
    <row r="151" spans="1:11" x14ac:dyDescent="0.25">
      <c r="A151" s="40"/>
      <c r="B151" s="20" t="s">
        <v>156</v>
      </c>
      <c r="C151" s="13"/>
      <c r="D151" s="39">
        <v>0.29199999999999998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49"/>
    </row>
    <row r="152" spans="1:11" x14ac:dyDescent="0.25">
      <c r="A152" s="40">
        <f>EDATE(A149,1)</f>
        <v>38749</v>
      </c>
      <c r="B152" s="20" t="s">
        <v>157</v>
      </c>
      <c r="C152" s="13">
        <v>1.25</v>
      </c>
      <c r="D152" s="39">
        <v>0.192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38777</v>
      </c>
      <c r="B153" s="20" t="s">
        <v>158</v>
      </c>
      <c r="C153" s="13">
        <v>1.25</v>
      </c>
      <c r="D153" s="39">
        <v>0.496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38808</v>
      </c>
      <c r="B154" s="20" t="s">
        <v>159</v>
      </c>
      <c r="C154" s="13">
        <v>1.25</v>
      </c>
      <c r="D154" s="39">
        <v>0.80800000000000005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38838</v>
      </c>
      <c r="B155" s="20" t="s">
        <v>160</v>
      </c>
      <c r="C155" s="13">
        <v>1.25</v>
      </c>
      <c r="D155" s="39">
        <v>1.548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1"/>
        <v>38869</v>
      </c>
      <c r="B156" s="20" t="s">
        <v>161</v>
      </c>
      <c r="C156" s="13">
        <v>1.25</v>
      </c>
      <c r="D156" s="39">
        <v>0.33999999999999997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1"/>
        <v>38899</v>
      </c>
      <c r="B157" s="20" t="s">
        <v>151</v>
      </c>
      <c r="C157" s="13">
        <v>1.25</v>
      </c>
      <c r="D157" s="39">
        <v>0.39200000000000002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38930</v>
      </c>
      <c r="B158" s="20" t="s">
        <v>72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 t="s">
        <v>163</v>
      </c>
    </row>
    <row r="159" spans="1:11" x14ac:dyDescent="0.25">
      <c r="A159" s="40"/>
      <c r="B159" s="20" t="s">
        <v>164</v>
      </c>
      <c r="C159" s="13"/>
      <c r="D159" s="39">
        <v>0.63300000000000001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/>
    </row>
    <row r="160" spans="1:11" x14ac:dyDescent="0.25">
      <c r="A160" s="40">
        <f>EDATE(A158,1)</f>
        <v>38961</v>
      </c>
      <c r="B160" s="20" t="s">
        <v>72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49">
        <v>38978</v>
      </c>
    </row>
    <row r="161" spans="1:11" x14ac:dyDescent="0.25">
      <c r="A161" s="40"/>
      <c r="B161" s="20" t="s">
        <v>165</v>
      </c>
      <c r="C161" s="13"/>
      <c r="D161" s="39">
        <v>0.53300000000000003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/>
    </row>
    <row r="162" spans="1:11" x14ac:dyDescent="0.25">
      <c r="A162" s="40">
        <f>EDATE(A160,1)</f>
        <v>38991</v>
      </c>
      <c r="B162" s="20" t="s">
        <v>166</v>
      </c>
      <c r="C162" s="13">
        <v>1.25</v>
      </c>
      <c r="D162" s="39">
        <v>0.90600000000000003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1"/>
        <v>39022</v>
      </c>
      <c r="B163" s="20" t="s">
        <v>167</v>
      </c>
      <c r="C163" s="13">
        <v>1.25</v>
      </c>
      <c r="D163" s="39">
        <v>0.17900000000000002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"/>
        <v>39052</v>
      </c>
      <c r="B164" s="20" t="s">
        <v>68</v>
      </c>
      <c r="C164" s="13">
        <v>1.25</v>
      </c>
      <c r="D164" s="39">
        <v>5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/>
      <c r="B165" s="20" t="s">
        <v>168</v>
      </c>
      <c r="C165" s="13"/>
      <c r="D165" s="39">
        <v>0.44800000000000001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7" t="s">
        <v>54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>EDATE(A164,1)</f>
        <v>39083</v>
      </c>
      <c r="B167" s="20" t="s">
        <v>126</v>
      </c>
      <c r="C167" s="13">
        <v>1.25</v>
      </c>
      <c r="D167" s="39">
        <v>0.60799999999999998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39114</v>
      </c>
      <c r="B168" s="20" t="s">
        <v>169</v>
      </c>
      <c r="C168" s="13">
        <v>1.25</v>
      </c>
      <c r="D168" s="39">
        <v>1.133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"/>
        <v>39142</v>
      </c>
      <c r="B169" s="20" t="s">
        <v>170</v>
      </c>
      <c r="C169" s="13">
        <v>1.25</v>
      </c>
      <c r="D169" s="39">
        <v>0.33100000000000002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"/>
        <v>39173</v>
      </c>
      <c r="B170" s="20" t="s">
        <v>171</v>
      </c>
      <c r="C170" s="13">
        <v>1.25</v>
      </c>
      <c r="D170" s="39">
        <v>0.55800000000000005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"/>
        <v>39203</v>
      </c>
      <c r="B171" s="20" t="s">
        <v>59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39231</v>
      </c>
    </row>
    <row r="172" spans="1:11" x14ac:dyDescent="0.25">
      <c r="A172" s="40"/>
      <c r="B172" s="20" t="s">
        <v>172</v>
      </c>
      <c r="C172" s="13"/>
      <c r="D172" s="39">
        <v>0.59199999999999997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9"/>
    </row>
    <row r="173" spans="1:11" x14ac:dyDescent="0.25">
      <c r="A173" s="40">
        <f>EDATE(A171,1)</f>
        <v>39234</v>
      </c>
      <c r="B173" s="20" t="s">
        <v>173</v>
      </c>
      <c r="C173" s="13">
        <v>1.25</v>
      </c>
      <c r="D173" s="39">
        <v>0.18100000000000002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/>
      <c r="B174" s="20" t="s">
        <v>72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174</v>
      </c>
    </row>
    <row r="175" spans="1:11" x14ac:dyDescent="0.25">
      <c r="A175" s="40">
        <f>EDATE(A173,1)</f>
        <v>39264</v>
      </c>
      <c r="B175" s="20" t="s">
        <v>175</v>
      </c>
      <c r="C175" s="13">
        <v>1.25</v>
      </c>
      <c r="D175" s="39">
        <v>0.40200000000000002</v>
      </c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si="1"/>
        <v>39295</v>
      </c>
      <c r="B176" s="20" t="s">
        <v>176</v>
      </c>
      <c r="C176" s="13">
        <v>1.25</v>
      </c>
      <c r="D176" s="39">
        <v>0.13300000000000001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 t="shared" si="1"/>
        <v>39326</v>
      </c>
      <c r="B177" s="20" t="s">
        <v>57</v>
      </c>
      <c r="C177" s="13">
        <v>1.25</v>
      </c>
      <c r="D177" s="39">
        <v>2.5000000000000008E-2</v>
      </c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39356</v>
      </c>
      <c r="B178" s="20" t="s">
        <v>72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177</v>
      </c>
    </row>
    <row r="179" spans="1:11" x14ac:dyDescent="0.25">
      <c r="A179" s="40"/>
      <c r="B179" s="20" t="s">
        <v>72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178</v>
      </c>
    </row>
    <row r="180" spans="1:11" x14ac:dyDescent="0.25">
      <c r="A180" s="40"/>
      <c r="B180" s="20" t="s">
        <v>179</v>
      </c>
      <c r="C180" s="13"/>
      <c r="D180" s="39">
        <v>1.046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f>EDATE(A178,1)</f>
        <v>39387</v>
      </c>
      <c r="B181" s="20" t="s">
        <v>180</v>
      </c>
      <c r="C181" s="13">
        <v>1.25</v>
      </c>
      <c r="D181" s="39">
        <v>3.056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"/>
        <v>39417</v>
      </c>
      <c r="B182" s="20" t="s">
        <v>181</v>
      </c>
      <c r="C182" s="13">
        <v>1.25</v>
      </c>
      <c r="D182" s="39">
        <v>0.746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7" t="s">
        <v>55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f>EDATE(A182,1)</f>
        <v>39448</v>
      </c>
      <c r="B184" s="20" t="s">
        <v>72</v>
      </c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182</v>
      </c>
    </row>
    <row r="185" spans="1:11" x14ac:dyDescent="0.25">
      <c r="A185" s="40"/>
      <c r="B185" s="20" t="s">
        <v>187</v>
      </c>
      <c r="C185" s="13"/>
      <c r="D185" s="39">
        <v>1.075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39479</v>
      </c>
      <c r="B186" s="20" t="s">
        <v>188</v>
      </c>
      <c r="C186" s="13">
        <v>1.25</v>
      </c>
      <c r="D186" s="39">
        <v>0.41899999999999998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"/>
        <v>39508</v>
      </c>
      <c r="B187" s="20" t="s">
        <v>72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189</v>
      </c>
    </row>
    <row r="188" spans="1:11" x14ac:dyDescent="0.25">
      <c r="A188" s="40"/>
      <c r="B188" s="20" t="s">
        <v>190</v>
      </c>
      <c r="C188" s="13"/>
      <c r="D188" s="39">
        <v>8.500000000000002E-2</v>
      </c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f>EDATE(A187,1)</f>
        <v>39539</v>
      </c>
      <c r="B189" s="20" t="s">
        <v>59</v>
      </c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>
        <v>1</v>
      </c>
      <c r="I189" s="9"/>
      <c r="J189" s="11"/>
      <c r="K189" s="49">
        <v>39567</v>
      </c>
    </row>
    <row r="190" spans="1:11" x14ac:dyDescent="0.25">
      <c r="A190" s="40"/>
      <c r="B190" s="15" t="s">
        <v>191</v>
      </c>
      <c r="C190" s="13"/>
      <c r="D190" s="42">
        <v>0.34199999999999997</v>
      </c>
      <c r="E190" s="9">
        <f>SUM(Table1[EARNED])-SUM(Table1[Absence Undertime W/ Pay])+CONVERTION!$A$3</f>
        <v>212.422</v>
      </c>
      <c r="F190" s="15"/>
      <c r="G190" s="41" t="str">
        <f>IF(ISBLANK(Table1[[#This Row],[EARNED]]),"",Table1[[#This Row],[EARNED]])</f>
        <v/>
      </c>
      <c r="H190" s="42"/>
      <c r="I190" s="9">
        <f>SUM(Table1[[EARNED ]])-SUM(Table1[Absence Undertime  W/ Pay])+CONVERTION!$B$3</f>
        <v>281.947</v>
      </c>
      <c r="J190" s="12"/>
      <c r="K190" s="50"/>
    </row>
    <row r="191" spans="1:11" x14ac:dyDescent="0.25">
      <c r="A191" s="40">
        <f>EDATE(A189,1)</f>
        <v>39569</v>
      </c>
      <c r="B191" s="15" t="s">
        <v>61</v>
      </c>
      <c r="C191" s="13">
        <v>1.25</v>
      </c>
      <c r="D191" s="42"/>
      <c r="E191" s="9"/>
      <c r="F191" s="15"/>
      <c r="G191" s="41">
        <f>IF(ISBLANK(Table1[[#This Row],[EARNED]]),"",Table1[[#This Row],[EARNED]])</f>
        <v>1.25</v>
      </c>
      <c r="H191" s="42">
        <v>2</v>
      </c>
      <c r="I191" s="9"/>
      <c r="J191" s="12"/>
      <c r="K191" s="15" t="s">
        <v>193</v>
      </c>
    </row>
    <row r="192" spans="1:11" x14ac:dyDescent="0.25">
      <c r="A192" s="40"/>
      <c r="B192" s="20" t="s">
        <v>192</v>
      </c>
      <c r="C192" s="13"/>
      <c r="D192" s="39">
        <v>0.69199999999999995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f>EDATE(A191,1)</f>
        <v>39600</v>
      </c>
      <c r="B193" s="20" t="s">
        <v>72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50">
        <v>39625</v>
      </c>
    </row>
    <row r="194" spans="1:11" x14ac:dyDescent="0.25">
      <c r="A194" s="40"/>
      <c r="B194" s="20" t="s">
        <v>162</v>
      </c>
      <c r="C194" s="13"/>
      <c r="D194" s="39">
        <v>1.3399999999999999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50"/>
    </row>
    <row r="195" spans="1:11" x14ac:dyDescent="0.25">
      <c r="A195" s="40">
        <f>EDATE(A193,1)</f>
        <v>39630</v>
      </c>
      <c r="B195" s="20" t="s">
        <v>59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>
        <v>1</v>
      </c>
      <c r="I195" s="9"/>
      <c r="J195" s="11"/>
      <c r="K195" s="50">
        <v>39638</v>
      </c>
    </row>
    <row r="196" spans="1:11" x14ac:dyDescent="0.25">
      <c r="A196" s="40"/>
      <c r="B196" s="20" t="s">
        <v>194</v>
      </c>
      <c r="C196" s="13"/>
      <c r="D196" s="39">
        <v>1.204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0"/>
    </row>
    <row r="197" spans="1:11" x14ac:dyDescent="0.25">
      <c r="A197" s="40"/>
      <c r="B197" s="20" t="s">
        <v>59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50">
        <v>39651</v>
      </c>
    </row>
    <row r="198" spans="1:11" x14ac:dyDescent="0.25">
      <c r="A198" s="40">
        <f>EDATE(A195,1)</f>
        <v>39661</v>
      </c>
      <c r="B198" s="20" t="s">
        <v>195</v>
      </c>
      <c r="C198" s="13">
        <v>1.25</v>
      </c>
      <c r="D198" s="39">
        <v>0.55400000000000005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15"/>
    </row>
    <row r="199" spans="1:11" x14ac:dyDescent="0.25">
      <c r="A199" s="40">
        <f t="shared" ref="A199:A280" si="2">EDATE(A198,1)</f>
        <v>39692</v>
      </c>
      <c r="B199" s="20" t="s">
        <v>196</v>
      </c>
      <c r="C199" s="13">
        <v>1.25</v>
      </c>
      <c r="D199" s="39">
        <v>7.3000000000000009E-2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15"/>
    </row>
    <row r="200" spans="1:11" x14ac:dyDescent="0.25">
      <c r="A200" s="40">
        <f t="shared" si="2"/>
        <v>39722</v>
      </c>
      <c r="B200" s="20" t="s">
        <v>59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50">
        <v>39729</v>
      </c>
    </row>
    <row r="201" spans="1:11" x14ac:dyDescent="0.25">
      <c r="A201" s="40"/>
      <c r="B201" s="20" t="s">
        <v>197</v>
      </c>
      <c r="C201" s="13"/>
      <c r="D201" s="39">
        <v>1.754</v>
      </c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50"/>
    </row>
    <row r="202" spans="1:11" x14ac:dyDescent="0.25">
      <c r="A202" s="40">
        <f>EDATE(A200,1)</f>
        <v>39753</v>
      </c>
      <c r="B202" s="20" t="s">
        <v>198</v>
      </c>
      <c r="C202" s="13">
        <v>1.25</v>
      </c>
      <c r="D202" s="39">
        <v>0.57899999999999996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15"/>
    </row>
    <row r="203" spans="1:11" x14ac:dyDescent="0.25">
      <c r="A203" s="40">
        <f t="shared" si="2"/>
        <v>39783</v>
      </c>
      <c r="B203" s="20" t="s">
        <v>68</v>
      </c>
      <c r="C203" s="13">
        <v>1.25</v>
      </c>
      <c r="D203" s="39">
        <v>5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15"/>
    </row>
    <row r="204" spans="1:11" x14ac:dyDescent="0.25">
      <c r="A204" s="40"/>
      <c r="B204" s="20" t="s">
        <v>199</v>
      </c>
      <c r="C204" s="13"/>
      <c r="D204" s="39">
        <v>0.13500000000000001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15"/>
    </row>
    <row r="205" spans="1:11" x14ac:dyDescent="0.25">
      <c r="A205" s="47" t="s">
        <v>183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15"/>
    </row>
    <row r="206" spans="1:11" x14ac:dyDescent="0.25">
      <c r="A206" s="40">
        <f>EDATE(A203,1)</f>
        <v>39814</v>
      </c>
      <c r="B206" s="20" t="s">
        <v>148</v>
      </c>
      <c r="C206" s="13">
        <v>1.25</v>
      </c>
      <c r="D206" s="39">
        <v>5.8000000000000017E-2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15"/>
    </row>
    <row r="207" spans="1:11" x14ac:dyDescent="0.25">
      <c r="A207" s="40">
        <f t="shared" si="2"/>
        <v>39845</v>
      </c>
      <c r="B207" s="20" t="s">
        <v>200</v>
      </c>
      <c r="C207" s="13">
        <v>1.25</v>
      </c>
      <c r="D207" s="39">
        <v>9.4E-2</v>
      </c>
      <c r="E207" s="9"/>
      <c r="F207" s="20"/>
      <c r="G207" s="13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2"/>
        <v>39873</v>
      </c>
      <c r="B208" s="20" t="s">
        <v>169</v>
      </c>
      <c r="C208" s="13">
        <v>1.25</v>
      </c>
      <c r="D208" s="39">
        <v>1.133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2"/>
        <v>39904</v>
      </c>
      <c r="B209" s="20" t="s">
        <v>201</v>
      </c>
      <c r="C209" s="13">
        <v>1.25</v>
      </c>
      <c r="D209" s="39">
        <v>0.54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 t="shared" si="2"/>
        <v>39934</v>
      </c>
      <c r="B210" s="20" t="s">
        <v>202</v>
      </c>
      <c r="C210" s="13">
        <v>1.25</v>
      </c>
      <c r="D210" s="39">
        <v>1.004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 t="shared" si="2"/>
        <v>39965</v>
      </c>
      <c r="B211" s="20" t="s">
        <v>136</v>
      </c>
      <c r="C211" s="13">
        <v>1.25</v>
      </c>
      <c r="D211" s="39">
        <v>4.4000000000000004E-2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39995</v>
      </c>
      <c r="B212" s="20" t="s">
        <v>138</v>
      </c>
      <c r="C212" s="13">
        <v>1.25</v>
      </c>
      <c r="D212" s="39">
        <v>1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>
        <v>40018</v>
      </c>
    </row>
    <row r="213" spans="1:11" x14ac:dyDescent="0.25">
      <c r="A213" s="40"/>
      <c r="B213" s="20" t="s">
        <v>203</v>
      </c>
      <c r="C213" s="13"/>
      <c r="D213" s="39">
        <v>0.51700000000000002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f>EDATE(A212,1)</f>
        <v>40026</v>
      </c>
      <c r="B214" s="20" t="s">
        <v>204</v>
      </c>
      <c r="C214" s="13">
        <v>1.25</v>
      </c>
      <c r="D214" s="39">
        <v>2.3000000000000007E-2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40057</v>
      </c>
      <c r="B215" s="20" t="s">
        <v>205</v>
      </c>
      <c r="C215" s="13">
        <v>1.25</v>
      </c>
      <c r="D215" s="39">
        <v>2E-3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2"/>
        <v>40087</v>
      </c>
      <c r="B216" s="20" t="s">
        <v>59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9">
        <v>40114</v>
      </c>
    </row>
    <row r="217" spans="1:11" x14ac:dyDescent="0.25">
      <c r="A217" s="40">
        <f t="shared" si="2"/>
        <v>40118</v>
      </c>
      <c r="B217" s="20"/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f t="shared" si="2"/>
        <v>40148</v>
      </c>
      <c r="B218" s="20" t="s">
        <v>206</v>
      </c>
      <c r="C218" s="13">
        <v>1.25</v>
      </c>
      <c r="D218" s="39">
        <v>4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207</v>
      </c>
      <c r="C219" s="13"/>
      <c r="D219" s="39">
        <v>0.01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7" t="s">
        <v>184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f>EDATE(A218,1)</f>
        <v>40179</v>
      </c>
      <c r="B221" s="20" t="s">
        <v>72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20" t="s">
        <v>208</v>
      </c>
    </row>
    <row r="222" spans="1:11" x14ac:dyDescent="0.25">
      <c r="A222" s="40"/>
      <c r="B222" s="20" t="s">
        <v>72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209</v>
      </c>
    </row>
    <row r="223" spans="1:11" x14ac:dyDescent="0.25">
      <c r="A223" s="40"/>
      <c r="B223" s="20" t="s">
        <v>60</v>
      </c>
      <c r="C223" s="13"/>
      <c r="D223" s="39">
        <v>6.0000000000000001E-3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f>EDATE(A221,1)</f>
        <v>40210</v>
      </c>
      <c r="B224" s="20" t="s">
        <v>123</v>
      </c>
      <c r="C224" s="13">
        <v>1.25</v>
      </c>
      <c r="D224" s="39">
        <v>0.5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2"/>
        <v>40238</v>
      </c>
      <c r="B225" s="20" t="s">
        <v>210</v>
      </c>
      <c r="C225" s="13">
        <v>1.25</v>
      </c>
      <c r="D225" s="39">
        <v>0.50800000000000001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2"/>
        <v>40269</v>
      </c>
      <c r="B226" s="20" t="s">
        <v>86</v>
      </c>
      <c r="C226" s="13">
        <v>1.25</v>
      </c>
      <c r="D226" s="39">
        <v>0.13100000000000001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2"/>
        <v>40299</v>
      </c>
      <c r="B227" s="20" t="s">
        <v>59</v>
      </c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>
        <v>1</v>
      </c>
      <c r="I227" s="9"/>
      <c r="J227" s="11"/>
      <c r="K227" s="49">
        <v>40297</v>
      </c>
    </row>
    <row r="228" spans="1:11" x14ac:dyDescent="0.25">
      <c r="A228" s="40"/>
      <c r="B228" s="20" t="s">
        <v>123</v>
      </c>
      <c r="C228" s="13"/>
      <c r="D228" s="39">
        <v>0.5</v>
      </c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49"/>
    </row>
    <row r="229" spans="1:11" x14ac:dyDescent="0.25">
      <c r="A229" s="40">
        <f>EDATE(A227,1)</f>
        <v>40330</v>
      </c>
      <c r="B229" s="20" t="s">
        <v>211</v>
      </c>
      <c r="C229" s="13">
        <v>1.25</v>
      </c>
      <c r="D229" s="39">
        <v>0.11000000000000001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si="2"/>
        <v>40360</v>
      </c>
      <c r="B230" s="20" t="s">
        <v>72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 t="s">
        <v>212</v>
      </c>
    </row>
    <row r="231" spans="1:11" x14ac:dyDescent="0.25">
      <c r="A231" s="40"/>
      <c r="B231" s="20" t="s">
        <v>138</v>
      </c>
      <c r="C231" s="13"/>
      <c r="D231" s="39">
        <v>1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49">
        <v>40378</v>
      </c>
    </row>
    <row r="232" spans="1:11" x14ac:dyDescent="0.25">
      <c r="A232" s="40"/>
      <c r="B232" s="20" t="s">
        <v>59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49">
        <v>40386</v>
      </c>
    </row>
    <row r="233" spans="1:11" x14ac:dyDescent="0.25">
      <c r="A233" s="40"/>
      <c r="B233" s="20" t="s">
        <v>57</v>
      </c>
      <c r="C233" s="13"/>
      <c r="D233" s="39">
        <v>2.5000000000000008E-2</v>
      </c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49"/>
    </row>
    <row r="234" spans="1:11" x14ac:dyDescent="0.25">
      <c r="A234" s="40">
        <f>EDATE(A230,1)</f>
        <v>40391</v>
      </c>
      <c r="B234" s="20" t="s">
        <v>213</v>
      </c>
      <c r="C234" s="13">
        <v>1.25</v>
      </c>
      <c r="D234" s="39">
        <v>0.33700000000000002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2"/>
        <v>40422</v>
      </c>
      <c r="B235" s="20" t="s">
        <v>215</v>
      </c>
      <c r="C235" s="13">
        <v>1.25</v>
      </c>
      <c r="D235" s="39">
        <v>0.6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40452</v>
      </c>
      <c r="B236" s="20" t="s">
        <v>216</v>
      </c>
      <c r="C236" s="13">
        <v>1.25</v>
      </c>
      <c r="D236" s="39">
        <v>0.248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 t="shared" si="2"/>
        <v>40483</v>
      </c>
      <c r="B237" s="20" t="s">
        <v>217</v>
      </c>
      <c r="C237" s="13">
        <v>1.25</v>
      </c>
      <c r="D237" s="39">
        <v>0.68100000000000005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2"/>
        <v>40513</v>
      </c>
      <c r="B238" s="20" t="s">
        <v>59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49">
        <v>40520</v>
      </c>
    </row>
    <row r="239" spans="1:11" x14ac:dyDescent="0.25">
      <c r="A239" s="40"/>
      <c r="B239" s="20" t="s">
        <v>206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49" t="s">
        <v>219</v>
      </c>
    </row>
    <row r="240" spans="1:11" x14ac:dyDescent="0.25">
      <c r="A240" s="40"/>
      <c r="B240" s="20" t="s">
        <v>218</v>
      </c>
      <c r="C240" s="13"/>
      <c r="D240" s="39">
        <v>0.36499999999999999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9"/>
    </row>
    <row r="241" spans="1:11" x14ac:dyDescent="0.25">
      <c r="A241" s="47" t="s">
        <v>185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f>EDATE(A238,1)</f>
        <v>40544</v>
      </c>
      <c r="B242" s="20" t="s">
        <v>72</v>
      </c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 t="s">
        <v>220</v>
      </c>
    </row>
    <row r="243" spans="1:11" x14ac:dyDescent="0.25">
      <c r="A243" s="40"/>
      <c r="B243" s="20" t="s">
        <v>59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49">
        <v>40549</v>
      </c>
    </row>
    <row r="244" spans="1:11" x14ac:dyDescent="0.25">
      <c r="A244" s="40"/>
      <c r="B244" s="20" t="s">
        <v>138</v>
      </c>
      <c r="C244" s="13"/>
      <c r="D244" s="39">
        <v>1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49">
        <v>40564</v>
      </c>
    </row>
    <row r="245" spans="1:11" x14ac:dyDescent="0.25">
      <c r="A245" s="40"/>
      <c r="B245" s="20" t="s">
        <v>221</v>
      </c>
      <c r="C245" s="13"/>
      <c r="D245" s="39">
        <v>0.61699999999999999</v>
      </c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49"/>
    </row>
    <row r="246" spans="1:11" x14ac:dyDescent="0.25">
      <c r="A246" s="40">
        <f>EDATE(A242,1)</f>
        <v>40575</v>
      </c>
      <c r="B246" s="20" t="s">
        <v>59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49">
        <v>40576</v>
      </c>
    </row>
    <row r="247" spans="1:11" x14ac:dyDescent="0.25">
      <c r="A247" s="40">
        <f t="shared" si="2"/>
        <v>40603</v>
      </c>
      <c r="B247" s="20" t="s">
        <v>59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>
        <v>1</v>
      </c>
      <c r="I247" s="9"/>
      <c r="J247" s="11"/>
      <c r="K247" s="49">
        <v>40617</v>
      </c>
    </row>
    <row r="248" spans="1:11" x14ac:dyDescent="0.25">
      <c r="A248" s="40"/>
      <c r="B248" s="20" t="s">
        <v>222</v>
      </c>
      <c r="C248" s="13"/>
      <c r="D248" s="39">
        <v>1.1560000000000001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/>
    </row>
    <row r="249" spans="1:11" x14ac:dyDescent="0.25">
      <c r="A249" s="40">
        <f>EDATE(A247,1)</f>
        <v>40634</v>
      </c>
      <c r="B249" s="20" t="s">
        <v>138</v>
      </c>
      <c r="C249" s="13">
        <v>1.25</v>
      </c>
      <c r="D249" s="39">
        <v>1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49">
        <v>40637</v>
      </c>
    </row>
    <row r="250" spans="1:11" x14ac:dyDescent="0.25">
      <c r="A250" s="40"/>
      <c r="B250" s="15" t="s">
        <v>223</v>
      </c>
      <c r="C250" s="13"/>
      <c r="D250" s="42">
        <v>5.6000000000000015E-2</v>
      </c>
      <c r="E250" s="48"/>
      <c r="F250" s="15"/>
      <c r="G250" s="41" t="str">
        <f>IF(ISBLANK(Table1[[#This Row],[EARNED]]),"",Table1[[#This Row],[EARNED]])</f>
        <v/>
      </c>
      <c r="H250" s="42"/>
      <c r="I250" s="48"/>
      <c r="J250" s="12"/>
      <c r="K250" s="50"/>
    </row>
    <row r="251" spans="1:11" x14ac:dyDescent="0.25">
      <c r="A251" s="40">
        <f>EDATE(A249,1)</f>
        <v>40664</v>
      </c>
      <c r="B251" s="15" t="s">
        <v>224</v>
      </c>
      <c r="C251" s="13">
        <v>1.25</v>
      </c>
      <c r="D251" s="42">
        <v>0.15600000000000003</v>
      </c>
      <c r="E251" s="48"/>
      <c r="F251" s="15"/>
      <c r="G251" s="41">
        <f>IF(ISBLANK(Table1[[#This Row],[EARNED]]),"",Table1[[#This Row],[EARNED]])</f>
        <v>1.25</v>
      </c>
      <c r="H251" s="42"/>
      <c r="I251" s="48"/>
      <c r="J251" s="12"/>
      <c r="K251" s="15"/>
    </row>
    <row r="252" spans="1:11" x14ac:dyDescent="0.25">
      <c r="A252" s="40">
        <f t="shared" si="2"/>
        <v>40695</v>
      </c>
      <c r="B252" s="20" t="s">
        <v>59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49">
        <v>40695</v>
      </c>
    </row>
    <row r="253" spans="1:11" x14ac:dyDescent="0.25">
      <c r="A253" s="40"/>
      <c r="B253" s="20" t="s">
        <v>207</v>
      </c>
      <c r="C253" s="13"/>
      <c r="D253" s="39">
        <v>0.01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9"/>
    </row>
    <row r="254" spans="1:11" x14ac:dyDescent="0.25">
      <c r="A254" s="40">
        <f>EDATE(A252,1)</f>
        <v>40725</v>
      </c>
      <c r="B254" s="20" t="s">
        <v>72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225</v>
      </c>
    </row>
    <row r="255" spans="1:11" x14ac:dyDescent="0.25">
      <c r="A255" s="40">
        <f t="shared" si="2"/>
        <v>40756</v>
      </c>
      <c r="B255" s="20" t="s">
        <v>165</v>
      </c>
      <c r="C255" s="13">
        <v>1.25</v>
      </c>
      <c r="D255" s="39">
        <v>0.53300000000000003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2"/>
        <v>40787</v>
      </c>
      <c r="B256" s="20" t="s">
        <v>123</v>
      </c>
      <c r="C256" s="13">
        <v>1.25</v>
      </c>
      <c r="D256" s="39">
        <v>0.5</v>
      </c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2"/>
        <v>40817</v>
      </c>
      <c r="B257" s="20" t="s">
        <v>138</v>
      </c>
      <c r="C257" s="13">
        <v>1.25</v>
      </c>
      <c r="D257" s="39">
        <v>1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49">
        <v>40840</v>
      </c>
    </row>
    <row r="258" spans="1:11" x14ac:dyDescent="0.25">
      <c r="A258" s="40"/>
      <c r="B258" s="20" t="s">
        <v>226</v>
      </c>
      <c r="C258" s="13"/>
      <c r="D258" s="39">
        <v>0.57099999999999995</v>
      </c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f>EDATE(A257,1)</f>
        <v>40848</v>
      </c>
      <c r="B259" s="20" t="s">
        <v>227</v>
      </c>
      <c r="C259" s="13">
        <v>1.25</v>
      </c>
      <c r="D259" s="39">
        <v>2.0329999999999999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2"/>
        <v>40878</v>
      </c>
      <c r="B260" s="20" t="s">
        <v>138</v>
      </c>
      <c r="C260" s="13">
        <v>1.25</v>
      </c>
      <c r="D260" s="39">
        <v>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/>
      <c r="B261" s="20" t="s">
        <v>138</v>
      </c>
      <c r="C261" s="13"/>
      <c r="D261" s="39">
        <v>1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/>
      <c r="B262" s="20" t="s">
        <v>228</v>
      </c>
      <c r="C262" s="13"/>
      <c r="D262" s="39">
        <v>1.179</v>
      </c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7" t="s">
        <v>186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f>EDATE(A260,1)</f>
        <v>40909</v>
      </c>
      <c r="B264" s="20" t="s">
        <v>72</v>
      </c>
      <c r="C264" s="13">
        <v>1.25</v>
      </c>
      <c r="D264" s="39"/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 t="s">
        <v>229</v>
      </c>
    </row>
    <row r="265" spans="1:11" x14ac:dyDescent="0.25">
      <c r="A265" s="40">
        <f t="shared" si="2"/>
        <v>40940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 t="shared" si="2"/>
        <v>40969</v>
      </c>
      <c r="B266" s="15" t="s">
        <v>61</v>
      </c>
      <c r="C266" s="13">
        <v>1.25</v>
      </c>
      <c r="D266" s="42"/>
      <c r="E266" s="48"/>
      <c r="F266" s="15"/>
      <c r="G266" s="41">
        <f>IF(ISBLANK(Table1[[#This Row],[EARNED]]),"",Table1[[#This Row],[EARNED]])</f>
        <v>1.25</v>
      </c>
      <c r="H266" s="42">
        <v>2</v>
      </c>
      <c r="I266" s="48"/>
      <c r="J266" s="12"/>
      <c r="K266" s="15" t="s">
        <v>230</v>
      </c>
    </row>
    <row r="267" spans="1:11" x14ac:dyDescent="0.25">
      <c r="A267" s="40"/>
      <c r="B267" s="15" t="s">
        <v>138</v>
      </c>
      <c r="C267" s="13"/>
      <c r="D267" s="42">
        <v>1</v>
      </c>
      <c r="E267" s="48"/>
      <c r="F267" s="15"/>
      <c r="G267" s="41" t="str">
        <f>IF(ISBLANK(Table1[[#This Row],[EARNED]]),"",Table1[[#This Row],[EARNED]])</f>
        <v/>
      </c>
      <c r="H267" s="42"/>
      <c r="I267" s="48"/>
      <c r="J267" s="12"/>
      <c r="K267" s="50">
        <v>40981</v>
      </c>
    </row>
    <row r="268" spans="1:11" x14ac:dyDescent="0.25">
      <c r="A268" s="40"/>
      <c r="B268" s="15" t="s">
        <v>82</v>
      </c>
      <c r="C268" s="13"/>
      <c r="D268" s="42">
        <v>5</v>
      </c>
      <c r="E268" s="48"/>
      <c r="F268" s="15"/>
      <c r="G268" s="41" t="str">
        <f>IF(ISBLANK(Table1[[#This Row],[EARNED]]),"",Table1[[#This Row],[EARNED]])</f>
        <v/>
      </c>
      <c r="H268" s="42"/>
      <c r="I268" s="48"/>
      <c r="J268" s="12"/>
      <c r="K268" s="15" t="s">
        <v>231</v>
      </c>
    </row>
    <row r="269" spans="1:11" x14ac:dyDescent="0.25">
      <c r="A269" s="40"/>
      <c r="B269" s="15" t="s">
        <v>123</v>
      </c>
      <c r="C269" s="13"/>
      <c r="D269" s="42">
        <v>0.5</v>
      </c>
      <c r="E269" s="48"/>
      <c r="F269" s="15"/>
      <c r="G269" s="41" t="str">
        <f>IF(ISBLANK(Table1[[#This Row],[EARNED]]),"",Table1[[#This Row],[EARNED]])</f>
        <v/>
      </c>
      <c r="H269" s="42"/>
      <c r="I269" s="48"/>
      <c r="J269" s="12"/>
      <c r="K269" s="15"/>
    </row>
    <row r="270" spans="1:11" x14ac:dyDescent="0.25">
      <c r="A270" s="40">
        <f>EDATE(A266,1)</f>
        <v>41000</v>
      </c>
      <c r="B270" s="20" t="s">
        <v>59</v>
      </c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>
        <v>1</v>
      </c>
      <c r="I270" s="9"/>
      <c r="J270" s="11"/>
      <c r="K270" s="50">
        <v>41010</v>
      </c>
    </row>
    <row r="271" spans="1:11" x14ac:dyDescent="0.25">
      <c r="A271" s="40"/>
      <c r="B271" s="20" t="s">
        <v>232</v>
      </c>
      <c r="C271" s="13"/>
      <c r="D271" s="39">
        <v>1.083</v>
      </c>
      <c r="E271" s="9">
        <f>SUM(Table1[EARNED])-SUM(Table1[Absence Undertime W/ Pay])+CONVERTION!$A$3</f>
        <v>212.422</v>
      </c>
      <c r="F271" s="20"/>
      <c r="G271" s="13" t="str">
        <f>IF(ISBLANK(Table1[[#This Row],[EARNED]]),"",Table1[[#This Row],[EARNED]])</f>
        <v/>
      </c>
      <c r="H271" s="39"/>
      <c r="I271" s="9">
        <f>SUM(Table1[[EARNED ]])-SUM(Table1[Absence Undertime  W/ Pay])+CONVERTION!$B$3</f>
        <v>281.947</v>
      </c>
      <c r="J271" s="11"/>
      <c r="K271" s="50"/>
    </row>
    <row r="272" spans="1:11" x14ac:dyDescent="0.25">
      <c r="A272" s="40">
        <f>EDATE(A270,1)</f>
        <v>41030</v>
      </c>
      <c r="B272" s="20" t="s">
        <v>233</v>
      </c>
      <c r="C272" s="13">
        <v>1.25</v>
      </c>
      <c r="D272" s="39">
        <v>1.5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15"/>
    </row>
    <row r="273" spans="1:11" x14ac:dyDescent="0.25">
      <c r="A273" s="40">
        <f t="shared" si="2"/>
        <v>41061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15"/>
    </row>
    <row r="274" spans="1:11" x14ac:dyDescent="0.25">
      <c r="A274" s="40">
        <f t="shared" si="2"/>
        <v>41091</v>
      </c>
      <c r="B274" s="20" t="s">
        <v>138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0">
        <v>41117</v>
      </c>
    </row>
    <row r="275" spans="1:11" x14ac:dyDescent="0.25">
      <c r="A275" s="40">
        <f t="shared" si="2"/>
        <v>41122</v>
      </c>
      <c r="B275" s="20" t="s">
        <v>234</v>
      </c>
      <c r="C275" s="13">
        <v>1.25</v>
      </c>
      <c r="D275" s="39">
        <v>0.57299999999999995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15"/>
    </row>
    <row r="276" spans="1:11" x14ac:dyDescent="0.25">
      <c r="A276" s="40">
        <f t="shared" si="2"/>
        <v>41153</v>
      </c>
      <c r="B276" s="20" t="s">
        <v>235</v>
      </c>
      <c r="C276" s="13">
        <v>1.25</v>
      </c>
      <c r="D276" s="39">
        <v>0.70799999999999996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15"/>
    </row>
    <row r="277" spans="1:11" x14ac:dyDescent="0.25">
      <c r="A277" s="40">
        <f t="shared" si="2"/>
        <v>41183</v>
      </c>
      <c r="B277" s="20" t="s">
        <v>138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0">
        <v>41206</v>
      </c>
    </row>
    <row r="278" spans="1:11" x14ac:dyDescent="0.25">
      <c r="A278" s="40"/>
      <c r="B278" s="20" t="s">
        <v>71</v>
      </c>
      <c r="C278" s="13"/>
      <c r="D278" s="39">
        <v>7.1000000000000008E-2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0"/>
    </row>
    <row r="279" spans="1:11" x14ac:dyDescent="0.25">
      <c r="A279" s="40">
        <f>EDATE(A277,1)</f>
        <v>41214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15"/>
    </row>
    <row r="280" spans="1:11" x14ac:dyDescent="0.25">
      <c r="A280" s="40">
        <f t="shared" si="2"/>
        <v>41244</v>
      </c>
      <c r="B280" s="20" t="s">
        <v>236</v>
      </c>
      <c r="C280" s="13">
        <v>1.25</v>
      </c>
      <c r="D280" s="39">
        <v>0.38100000000000001</v>
      </c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15"/>
    </row>
    <row r="281" spans="1:11" x14ac:dyDescent="0.25">
      <c r="A281" s="47" t="s">
        <v>237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15"/>
    </row>
    <row r="282" spans="1:11" x14ac:dyDescent="0.25">
      <c r="A282" s="40">
        <f>EDATE(A280,1)</f>
        <v>41275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365" si="3">EDATE(A282,1)</f>
        <v>41306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 t="shared" si="3"/>
        <v>41334</v>
      </c>
      <c r="B284" s="20" t="s">
        <v>72</v>
      </c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 t="s">
        <v>243</v>
      </c>
    </row>
    <row r="285" spans="1:11" x14ac:dyDescent="0.25">
      <c r="A285" s="40"/>
      <c r="B285" s="20" t="s">
        <v>244</v>
      </c>
      <c r="C285" s="13"/>
      <c r="D285" s="39">
        <v>0.72699999999999998</v>
      </c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f>EDATE(A284,1)</f>
        <v>41365</v>
      </c>
      <c r="B286" s="20" t="s">
        <v>123</v>
      </c>
      <c r="C286" s="13">
        <v>1.25</v>
      </c>
      <c r="D286" s="39">
        <v>0.5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3"/>
        <v>41395</v>
      </c>
      <c r="B287" s="20" t="s">
        <v>223</v>
      </c>
      <c r="C287" s="13">
        <v>1.25</v>
      </c>
      <c r="D287" s="39">
        <v>5.6000000000000015E-2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41426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3"/>
        <v>41456</v>
      </c>
      <c r="B289" s="20" t="s">
        <v>123</v>
      </c>
      <c r="C289" s="13">
        <v>1.25</v>
      </c>
      <c r="D289" s="39">
        <v>0.5</v>
      </c>
      <c r="E289" s="48"/>
      <c r="F289" s="15"/>
      <c r="G289" s="41">
        <f>IF(ISBLANK(Table1[[#This Row],[EARNED]]),"",Table1[[#This Row],[EARNED]])</f>
        <v>1.25</v>
      </c>
      <c r="H289" s="42"/>
      <c r="I289" s="48"/>
      <c r="J289" s="12"/>
      <c r="K289" s="15"/>
    </row>
    <row r="290" spans="1:11" x14ac:dyDescent="0.25">
      <c r="A290" s="40">
        <f t="shared" si="3"/>
        <v>41487</v>
      </c>
      <c r="B290" s="20" t="s">
        <v>245</v>
      </c>
      <c r="C290" s="13">
        <v>1.25</v>
      </c>
      <c r="D290" s="39">
        <v>0.28999999999999998</v>
      </c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3"/>
        <v>41518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3"/>
        <v>41548</v>
      </c>
      <c r="B292" s="20" t="s">
        <v>114</v>
      </c>
      <c r="C292" s="13">
        <v>1.25</v>
      </c>
      <c r="D292" s="39">
        <v>3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 t="s">
        <v>246</v>
      </c>
    </row>
    <row r="293" spans="1:11" x14ac:dyDescent="0.25">
      <c r="A293" s="40"/>
      <c r="B293" s="20" t="s">
        <v>196</v>
      </c>
      <c r="C293" s="13"/>
      <c r="D293" s="39">
        <v>7.3000000000000009E-2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f>EDATE(A292,1)</f>
        <v>41579</v>
      </c>
      <c r="B294" s="20" t="s">
        <v>59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1</v>
      </c>
      <c r="I294" s="9"/>
      <c r="J294" s="11"/>
      <c r="K294" s="49">
        <v>41584</v>
      </c>
    </row>
    <row r="295" spans="1:11" x14ac:dyDescent="0.25">
      <c r="A295" s="40"/>
      <c r="B295" s="20" t="s">
        <v>123</v>
      </c>
      <c r="C295" s="13"/>
      <c r="D295" s="39">
        <v>0.5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/>
    </row>
    <row r="296" spans="1:11" x14ac:dyDescent="0.25">
      <c r="A296" s="40">
        <f>EDATE(A294,1)</f>
        <v>41609</v>
      </c>
      <c r="B296" s="20" t="s">
        <v>72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247</v>
      </c>
    </row>
    <row r="297" spans="1:11" x14ac:dyDescent="0.25">
      <c r="A297" s="40"/>
      <c r="B297" s="20" t="s">
        <v>248</v>
      </c>
      <c r="C297" s="13"/>
      <c r="D297" s="39">
        <v>1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7" t="s">
        <v>238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41640</v>
      </c>
      <c r="B299" s="20" t="s">
        <v>72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249</v>
      </c>
    </row>
    <row r="300" spans="1:11" x14ac:dyDescent="0.25">
      <c r="A300" s="40">
        <f t="shared" si="3"/>
        <v>41671</v>
      </c>
      <c r="B300" s="20" t="s">
        <v>138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9">
        <v>41697</v>
      </c>
    </row>
    <row r="301" spans="1:11" x14ac:dyDescent="0.25">
      <c r="A301" s="40"/>
      <c r="B301" s="20" t="s">
        <v>123</v>
      </c>
      <c r="C301" s="13"/>
      <c r="D301" s="39">
        <v>0.5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9"/>
    </row>
    <row r="302" spans="1:11" x14ac:dyDescent="0.25">
      <c r="A302" s="40">
        <f>EDATE(A300,1)</f>
        <v>41699</v>
      </c>
      <c r="B302" s="20" t="s">
        <v>138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41723</v>
      </c>
    </row>
    <row r="303" spans="1:11" x14ac:dyDescent="0.25">
      <c r="A303" s="40">
        <f t="shared" si="3"/>
        <v>41730</v>
      </c>
      <c r="B303" s="20" t="s">
        <v>250</v>
      </c>
      <c r="C303" s="13">
        <v>1.25</v>
      </c>
      <c r="D303" s="39">
        <v>0.54800000000000004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3"/>
        <v>41760</v>
      </c>
      <c r="B304" s="20" t="s">
        <v>252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>
        <v>13</v>
      </c>
      <c r="I304" s="9"/>
      <c r="J304" s="11"/>
      <c r="K304" s="20" t="s">
        <v>251</v>
      </c>
    </row>
    <row r="305" spans="1:11" x14ac:dyDescent="0.25">
      <c r="A305" s="40"/>
      <c r="B305" s="20" t="s">
        <v>248</v>
      </c>
      <c r="C305" s="13"/>
      <c r="D305" s="39">
        <v>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f>EDATE(A304,1)</f>
        <v>41791</v>
      </c>
      <c r="B306" s="20" t="s">
        <v>59</v>
      </c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>
        <v>1</v>
      </c>
      <c r="I306" s="9"/>
      <c r="J306" s="11"/>
      <c r="K306" s="49">
        <v>41815</v>
      </c>
    </row>
    <row r="307" spans="1:11" x14ac:dyDescent="0.25">
      <c r="A307" s="40">
        <f t="shared" si="3"/>
        <v>41821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3"/>
        <v>41852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41883</v>
      </c>
      <c r="B309" s="20" t="s">
        <v>214</v>
      </c>
      <c r="C309" s="13">
        <v>1.25</v>
      </c>
      <c r="D309" s="39">
        <v>1.337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3"/>
        <v>41913</v>
      </c>
      <c r="B310" s="20" t="s">
        <v>72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 t="s">
        <v>253</v>
      </c>
    </row>
    <row r="311" spans="1:11" x14ac:dyDescent="0.25">
      <c r="A311" s="40"/>
      <c r="B311" s="20" t="s">
        <v>108</v>
      </c>
      <c r="C311" s="13"/>
      <c r="D311" s="39">
        <v>2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254</v>
      </c>
    </row>
    <row r="312" spans="1:11" x14ac:dyDescent="0.25">
      <c r="A312" s="40">
        <f>EDATE(A310,1)</f>
        <v>41944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3"/>
        <v>41974</v>
      </c>
      <c r="B313" s="20" t="s">
        <v>72</v>
      </c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 t="s">
        <v>255</v>
      </c>
    </row>
    <row r="314" spans="1:11" x14ac:dyDescent="0.25">
      <c r="A314" s="47" t="s">
        <v>239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f>EDATE(A313,1)</f>
        <v>42005</v>
      </c>
      <c r="B315" s="20" t="s">
        <v>72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256</v>
      </c>
    </row>
    <row r="316" spans="1:11" x14ac:dyDescent="0.25">
      <c r="A316" s="40"/>
      <c r="B316" s="20" t="s">
        <v>236</v>
      </c>
      <c r="C316" s="13"/>
      <c r="D316" s="39">
        <v>0.38100000000000001</v>
      </c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f>EDATE(A315,1)</f>
        <v>42036</v>
      </c>
      <c r="B317" s="20" t="s">
        <v>257</v>
      </c>
      <c r="C317" s="13">
        <v>1.25</v>
      </c>
      <c r="D317" s="39">
        <v>1.01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 t="shared" si="3"/>
        <v>42064</v>
      </c>
      <c r="B318" s="20" t="s">
        <v>258</v>
      </c>
      <c r="C318" s="13">
        <v>1.25</v>
      </c>
      <c r="D318" s="39">
        <v>1.0649999999999999</v>
      </c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3"/>
        <v>42095</v>
      </c>
      <c r="B319" s="20" t="s">
        <v>259</v>
      </c>
      <c r="C319" s="13">
        <v>1.25</v>
      </c>
      <c r="D319" s="39">
        <v>0.52100000000000002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f t="shared" si="3"/>
        <v>42125</v>
      </c>
      <c r="B320" s="20" t="s">
        <v>138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49">
        <v>42138</v>
      </c>
    </row>
    <row r="321" spans="1:11" x14ac:dyDescent="0.25">
      <c r="A321" s="40">
        <f>EDATE(A320,1)</f>
        <v>42156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si="3"/>
        <v>42186</v>
      </c>
      <c r="B322" s="20" t="s">
        <v>61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2</v>
      </c>
      <c r="I322" s="9"/>
      <c r="J322" s="11"/>
      <c r="K322" s="20" t="s">
        <v>260</v>
      </c>
    </row>
    <row r="323" spans="1:11" x14ac:dyDescent="0.25">
      <c r="A323" s="40"/>
      <c r="B323" s="20" t="s">
        <v>261</v>
      </c>
      <c r="C323" s="13"/>
      <c r="D323" s="39">
        <v>4.2000000000000003E-2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f>EDATE(A322,1)</f>
        <v>42217</v>
      </c>
      <c r="B324" s="20" t="s">
        <v>102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49">
        <v>42220</v>
      </c>
    </row>
    <row r="325" spans="1:11" x14ac:dyDescent="0.25">
      <c r="A325" s="40">
        <f t="shared" si="3"/>
        <v>42248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3"/>
        <v>42278</v>
      </c>
      <c r="B326" s="20" t="s">
        <v>72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262</v>
      </c>
    </row>
    <row r="327" spans="1:11" x14ac:dyDescent="0.25">
      <c r="A327" s="40"/>
      <c r="B327" s="15" t="s">
        <v>93</v>
      </c>
      <c r="C327" s="13"/>
      <c r="D327" s="42">
        <v>2</v>
      </c>
      <c r="E327" s="48"/>
      <c r="F327" s="15"/>
      <c r="G327" s="41" t="str">
        <f>IF(ISBLANK(Table1[[#This Row],[EARNED]]),"",Table1[[#This Row],[EARNED]])</f>
        <v/>
      </c>
      <c r="H327" s="42"/>
      <c r="I327" s="48"/>
      <c r="J327" s="12"/>
      <c r="K327" s="15" t="s">
        <v>263</v>
      </c>
    </row>
    <row r="328" spans="1:11" x14ac:dyDescent="0.25">
      <c r="A328" s="40"/>
      <c r="B328" s="15" t="s">
        <v>261</v>
      </c>
      <c r="C328" s="13"/>
      <c r="D328" s="42">
        <v>4.2000000000000003E-2</v>
      </c>
      <c r="E328" s="48"/>
      <c r="F328" s="15"/>
      <c r="G328" s="41" t="str">
        <f>IF(ISBLANK(Table1[[#This Row],[EARNED]]),"",Table1[[#This Row],[EARNED]])</f>
        <v/>
      </c>
      <c r="H328" s="42"/>
      <c r="I328" s="48"/>
      <c r="J328" s="12"/>
      <c r="K328" s="15"/>
    </row>
    <row r="329" spans="1:11" x14ac:dyDescent="0.25">
      <c r="A329" s="40">
        <f>EDATE(A326,1)</f>
        <v>42309</v>
      </c>
      <c r="B329" s="15" t="s">
        <v>123</v>
      </c>
      <c r="C329" s="13">
        <v>1.25</v>
      </c>
      <c r="D329" s="42">
        <v>0.5</v>
      </c>
      <c r="E329" s="48"/>
      <c r="F329" s="15"/>
      <c r="G329" s="41">
        <f>IF(ISBLANK(Table1[[#This Row],[EARNED]]),"",Table1[[#This Row],[EARNED]])</f>
        <v>1.25</v>
      </c>
      <c r="H329" s="42"/>
      <c r="I329" s="48"/>
      <c r="J329" s="12"/>
      <c r="K329" s="15"/>
    </row>
    <row r="330" spans="1:11" x14ac:dyDescent="0.25">
      <c r="A330" s="40">
        <f t="shared" si="3"/>
        <v>42339</v>
      </c>
      <c r="B330" s="20" t="s">
        <v>138</v>
      </c>
      <c r="C330" s="13">
        <v>1.25</v>
      </c>
      <c r="D330" s="39">
        <v>1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7" t="s">
        <v>240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f>EDATE(A330,1)</f>
        <v>42370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 t="shared" si="3"/>
        <v>42401</v>
      </c>
      <c r="B333" s="20" t="s">
        <v>59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1</v>
      </c>
      <c r="I333" s="9"/>
      <c r="J333" s="11"/>
      <c r="K333" s="49">
        <v>42402</v>
      </c>
    </row>
    <row r="334" spans="1:11" x14ac:dyDescent="0.25">
      <c r="A334" s="40"/>
      <c r="B334" s="20" t="s">
        <v>114</v>
      </c>
      <c r="C334" s="13"/>
      <c r="D334" s="39">
        <v>3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49" t="s">
        <v>264</v>
      </c>
    </row>
    <row r="335" spans="1:11" x14ac:dyDescent="0.25">
      <c r="A335" s="40">
        <f>EDATE(A333,1)</f>
        <v>42430</v>
      </c>
      <c r="B335" s="20" t="s">
        <v>93</v>
      </c>
      <c r="C335" s="13">
        <v>1.25</v>
      </c>
      <c r="D335" s="39">
        <v>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 t="s">
        <v>265</v>
      </c>
    </row>
    <row r="336" spans="1:11" x14ac:dyDescent="0.25">
      <c r="A336" s="40">
        <f t="shared" si="3"/>
        <v>42461</v>
      </c>
      <c r="B336" s="20" t="s">
        <v>61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266</v>
      </c>
    </row>
    <row r="337" spans="1:11" x14ac:dyDescent="0.25">
      <c r="A337" s="40">
        <f t="shared" si="3"/>
        <v>42491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3"/>
        <v>42522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3"/>
        <v>42552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 t="shared" si="3"/>
        <v>42583</v>
      </c>
      <c r="B340" s="20" t="s">
        <v>59</v>
      </c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>
        <v>1</v>
      </c>
      <c r="I340" s="9"/>
      <c r="J340" s="11"/>
      <c r="K340" s="49">
        <v>42607</v>
      </c>
    </row>
    <row r="341" spans="1:11" x14ac:dyDescent="0.25">
      <c r="A341" s="40">
        <f t="shared" si="3"/>
        <v>42614</v>
      </c>
      <c r="B341" s="15" t="s">
        <v>59</v>
      </c>
      <c r="C341" s="13">
        <v>1.25</v>
      </c>
      <c r="D341" s="42"/>
      <c r="E341" s="48"/>
      <c r="F341" s="15"/>
      <c r="G341" s="41">
        <f>IF(ISBLANK(Table1[[#This Row],[EARNED]]),"",Table1[[#This Row],[EARNED]])</f>
        <v>1.25</v>
      </c>
      <c r="H341" s="42">
        <v>1</v>
      </c>
      <c r="I341" s="48"/>
      <c r="J341" s="12"/>
      <c r="K341" s="50">
        <v>42621</v>
      </c>
    </row>
    <row r="342" spans="1:11" x14ac:dyDescent="0.25">
      <c r="A342" s="40">
        <f t="shared" si="3"/>
        <v>42644</v>
      </c>
      <c r="B342" s="20" t="s">
        <v>118</v>
      </c>
      <c r="C342" s="13">
        <v>1.25</v>
      </c>
      <c r="D342" s="39">
        <v>4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 t="s">
        <v>267</v>
      </c>
    </row>
    <row r="343" spans="1:11" x14ac:dyDescent="0.25">
      <c r="A343" s="40">
        <f t="shared" si="3"/>
        <v>42675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3"/>
        <v>42705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7" t="s">
        <v>241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f>EDATE(A344,1)</f>
        <v>42736</v>
      </c>
      <c r="B346" s="20" t="s">
        <v>72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 t="s">
        <v>268</v>
      </c>
    </row>
    <row r="347" spans="1:11" x14ac:dyDescent="0.25">
      <c r="A347" s="40">
        <f t="shared" si="3"/>
        <v>42767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si="3"/>
        <v>42795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3"/>
        <v>42826</v>
      </c>
      <c r="B349" s="20" t="s">
        <v>59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42844</v>
      </c>
    </row>
    <row r="350" spans="1:11" x14ac:dyDescent="0.25">
      <c r="A350" s="40">
        <f t="shared" si="3"/>
        <v>42856</v>
      </c>
      <c r="B350" s="20" t="s">
        <v>59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1</v>
      </c>
      <c r="I350" s="9"/>
      <c r="J350" s="11"/>
      <c r="K350" s="49">
        <v>42870</v>
      </c>
    </row>
    <row r="351" spans="1:11" x14ac:dyDescent="0.25">
      <c r="A351" s="40"/>
      <c r="B351" s="20" t="s">
        <v>102</v>
      </c>
      <c r="C351" s="13"/>
      <c r="D351" s="39">
        <v>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>
        <v>42885</v>
      </c>
    </row>
    <row r="352" spans="1:11" x14ac:dyDescent="0.25">
      <c r="A352" s="40">
        <f>EDATE(A350,1)</f>
        <v>42887</v>
      </c>
      <c r="B352" s="20" t="s">
        <v>93</v>
      </c>
      <c r="C352" s="13">
        <v>1.25</v>
      </c>
      <c r="D352" s="39">
        <v>2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269</v>
      </c>
    </row>
    <row r="353" spans="1:11" x14ac:dyDescent="0.25">
      <c r="A353" s="40">
        <f t="shared" si="3"/>
        <v>42917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 t="shared" si="3"/>
        <v>42948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3"/>
        <v>42979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 t="shared" si="3"/>
        <v>43009</v>
      </c>
      <c r="B356" s="15" t="s">
        <v>72</v>
      </c>
      <c r="C356" s="13">
        <v>1.25</v>
      </c>
      <c r="D356" s="42"/>
      <c r="E356" s="48"/>
      <c r="F356" s="15"/>
      <c r="G356" s="41">
        <f>IF(ISBLANK(Table1[[#This Row],[EARNED]]),"",Table1[[#This Row],[EARNED]])</f>
        <v>1.25</v>
      </c>
      <c r="H356" s="42"/>
      <c r="I356" s="48"/>
      <c r="J356" s="12"/>
      <c r="K356" s="15" t="s">
        <v>270</v>
      </c>
    </row>
    <row r="357" spans="1:11" x14ac:dyDescent="0.25">
      <c r="A357" s="40">
        <f t="shared" si="3"/>
        <v>43040</v>
      </c>
      <c r="B357" s="20"/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3"/>
        <v>43070</v>
      </c>
      <c r="B358" s="20" t="s">
        <v>108</v>
      </c>
      <c r="C358" s="13">
        <v>1.25</v>
      </c>
      <c r="D358" s="39">
        <v>2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7" t="s">
        <v>242</v>
      </c>
      <c r="B359" s="20"/>
      <c r="C359" s="13"/>
      <c r="D359" s="39"/>
      <c r="E359" s="9"/>
      <c r="F359" s="20"/>
      <c r="G359" s="13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f>EDATE(A358,1)</f>
        <v>43101</v>
      </c>
      <c r="B360" s="20" t="s">
        <v>72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271</v>
      </c>
    </row>
    <row r="361" spans="1:11" x14ac:dyDescent="0.25">
      <c r="A361" s="40">
        <f t="shared" si="3"/>
        <v>43132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 t="shared" si="3"/>
        <v>43160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 t="shared" si="3"/>
        <v>43191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3"/>
        <v>43221</v>
      </c>
      <c r="B364" s="15" t="s">
        <v>272</v>
      </c>
      <c r="C364" s="13">
        <v>1.25</v>
      </c>
      <c r="D364" s="42">
        <v>1.012</v>
      </c>
      <c r="E364" s="48"/>
      <c r="F364" s="15"/>
      <c r="G364" s="41">
        <f>IF(ISBLANK(Table1[[#This Row],[EARNED]]),"",Table1[[#This Row],[EARNED]])</f>
        <v>1.25</v>
      </c>
      <c r="H364" s="42"/>
      <c r="I364" s="48"/>
      <c r="J364" s="12"/>
      <c r="K364" s="15"/>
    </row>
    <row r="365" spans="1:11" x14ac:dyDescent="0.25">
      <c r="A365" s="40">
        <f t="shared" si="3"/>
        <v>43252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ref="A366:A384" si="4">EDATE(A365,1)</f>
        <v>43282</v>
      </c>
      <c r="B366" s="20" t="s">
        <v>114</v>
      </c>
      <c r="C366" s="13">
        <v>1.25</v>
      </c>
      <c r="D366" s="39">
        <v>3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 t="s">
        <v>273</v>
      </c>
    </row>
    <row r="367" spans="1:11" x14ac:dyDescent="0.25">
      <c r="A367" s="40"/>
      <c r="B367" s="20" t="s">
        <v>274</v>
      </c>
      <c r="C367" s="13"/>
      <c r="D367" s="39">
        <v>0.10600000000000001</v>
      </c>
      <c r="E367" s="9">
        <f>SUM(Table1[EARNED])-SUM(Table1[Absence Undertime W/ Pay])+CONVERTION!$A$3</f>
        <v>212.422</v>
      </c>
      <c r="F367" s="20"/>
      <c r="G367" s="13" t="str">
        <f>IF(ISBLANK(Table1[[#This Row],[EARNED]]),"",Table1[[#This Row],[EARNED]])</f>
        <v/>
      </c>
      <c r="H367" s="39"/>
      <c r="I367" s="9">
        <f>SUM(Table1[[EARNED ]])-SUM(Table1[Absence Undertime  W/ Pay])+CONVERTION!$B$3</f>
        <v>281.947</v>
      </c>
      <c r="J367" s="11"/>
      <c r="K367" s="20"/>
    </row>
    <row r="368" spans="1:11" x14ac:dyDescent="0.25">
      <c r="A368" s="40">
        <f>EDATE(A366,1)</f>
        <v>43313</v>
      </c>
      <c r="B368" s="20"/>
      <c r="C368" s="13">
        <v>1.25</v>
      </c>
      <c r="D368" s="39"/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4"/>
        <v>43344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4"/>
        <v>43374</v>
      </c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4"/>
        <v>43405</v>
      </c>
      <c r="B371" s="20" t="s">
        <v>276</v>
      </c>
      <c r="C371" s="13">
        <v>1.25</v>
      </c>
      <c r="D371" s="39">
        <v>1.615</v>
      </c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4"/>
        <v>43435</v>
      </c>
      <c r="B372" s="20" t="s">
        <v>277</v>
      </c>
      <c r="C372" s="13">
        <v>1.25</v>
      </c>
      <c r="D372" s="39">
        <v>0.61899999999999999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/>
      <c r="B373" s="15" t="s">
        <v>108</v>
      </c>
      <c r="C373" s="41"/>
      <c r="D373" s="42">
        <v>2</v>
      </c>
      <c r="E373" s="48"/>
      <c r="F373" s="15"/>
      <c r="G373" s="13" t="str">
        <f>IF(ISBLANK(Table1[[#This Row],[EARNED]]),"",Table1[[#This Row],[EARNED]])</f>
        <v/>
      </c>
      <c r="H373" s="42"/>
      <c r="I373" s="48"/>
      <c r="J373" s="12"/>
      <c r="K373" s="15"/>
    </row>
    <row r="374" spans="1:11" x14ac:dyDescent="0.25">
      <c r="A374" s="47" t="s">
        <v>275</v>
      </c>
      <c r="B374" s="15"/>
      <c r="C374" s="41"/>
      <c r="D374" s="42"/>
      <c r="E374" s="48"/>
      <c r="F374" s="15"/>
      <c r="G374" s="13" t="str">
        <f>IF(ISBLANK(Table1[[#This Row],[EARNED]]),"",Table1[[#This Row],[EARNED]])</f>
        <v/>
      </c>
      <c r="H374" s="42"/>
      <c r="I374" s="48"/>
      <c r="J374" s="12"/>
      <c r="K374" s="15"/>
    </row>
    <row r="375" spans="1:11" x14ac:dyDescent="0.25">
      <c r="A375" s="40">
        <f>EDATE(A372,1)</f>
        <v>43466</v>
      </c>
      <c r="B375" s="15"/>
      <c r="C375" s="41">
        <v>1.25</v>
      </c>
      <c r="D375" s="42"/>
      <c r="E375" s="48"/>
      <c r="F375" s="15"/>
      <c r="G375" s="13">
        <f>IF(ISBLANK(Table1[[#This Row],[EARNED]]),"",Table1[[#This Row],[EARNED]])</f>
        <v>1.25</v>
      </c>
      <c r="H375" s="42"/>
      <c r="I375" s="48"/>
      <c r="J375" s="12"/>
      <c r="K375" s="15"/>
    </row>
    <row r="376" spans="1:11" x14ac:dyDescent="0.25">
      <c r="A376" s="40">
        <f t="shared" si="4"/>
        <v>43497</v>
      </c>
      <c r="B376" s="20"/>
      <c r="C376" s="41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 t="shared" si="4"/>
        <v>43525</v>
      </c>
      <c r="B377" s="20"/>
      <c r="C377" s="41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4"/>
        <v>43556</v>
      </c>
      <c r="B378" s="15"/>
      <c r="C378" s="41">
        <v>1.25</v>
      </c>
      <c r="D378" s="42"/>
      <c r="E378" s="48"/>
      <c r="F378" s="15"/>
      <c r="G378" s="13">
        <f>IF(ISBLANK(Table1[[#This Row],[EARNED]]),"",Table1[[#This Row],[EARNED]])</f>
        <v>1.25</v>
      </c>
      <c r="H378" s="42"/>
      <c r="I378" s="48"/>
      <c r="J378" s="12"/>
      <c r="K378" s="15"/>
    </row>
    <row r="379" spans="1:11" x14ac:dyDescent="0.25">
      <c r="A379" s="40">
        <f t="shared" si="4"/>
        <v>43586</v>
      </c>
      <c r="B379" s="20"/>
      <c r="C379" s="41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4"/>
        <v>43617</v>
      </c>
      <c r="B380" s="15"/>
      <c r="C380" s="41">
        <v>1.25</v>
      </c>
      <c r="D380" s="42"/>
      <c r="E380" s="48"/>
      <c r="F380" s="15"/>
      <c r="G380" s="13">
        <f>IF(ISBLANK(Table1[[#This Row],[EARNED]]),"",Table1[[#This Row],[EARNED]])</f>
        <v>1.25</v>
      </c>
      <c r="H380" s="42"/>
      <c r="I380" s="48"/>
      <c r="J380" s="12"/>
      <c r="K380" s="15"/>
    </row>
    <row r="381" spans="1:11" x14ac:dyDescent="0.25">
      <c r="A381" s="40">
        <f t="shared" si="4"/>
        <v>43647</v>
      </c>
      <c r="B381" s="20" t="s">
        <v>114</v>
      </c>
      <c r="C381" s="41">
        <v>1.25</v>
      </c>
      <c r="D381" s="39">
        <v>3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278</v>
      </c>
    </row>
    <row r="382" spans="1:11" x14ac:dyDescent="0.25">
      <c r="A382" s="40">
        <f t="shared" si="4"/>
        <v>43678</v>
      </c>
      <c r="B382" s="20"/>
      <c r="C382" s="41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4"/>
        <v>43709</v>
      </c>
      <c r="B383" s="15"/>
      <c r="C383" s="41">
        <v>1.25</v>
      </c>
      <c r="D383" s="42"/>
      <c r="E383" s="48"/>
      <c r="F383" s="15"/>
      <c r="G383" s="13">
        <f>IF(ISBLANK(Table1[[#This Row],[EARNED]]),"",Table1[[#This Row],[EARNED]])</f>
        <v>1.25</v>
      </c>
      <c r="H383" s="42"/>
      <c r="I383" s="48"/>
      <c r="J383" s="12"/>
      <c r="K383" s="15"/>
    </row>
    <row r="384" spans="1:11" x14ac:dyDescent="0.25">
      <c r="A384" s="40">
        <f t="shared" si="4"/>
        <v>43739</v>
      </c>
      <c r="B384" s="15" t="s">
        <v>72</v>
      </c>
      <c r="C384" s="41">
        <v>1.25</v>
      </c>
      <c r="D384" s="42"/>
      <c r="E384" s="48"/>
      <c r="F384" s="15"/>
      <c r="G384" s="13">
        <f>IF(ISBLANK(Table1[[#This Row],[EARNED]]),"",Table1[[#This Row],[EARNED]])</f>
        <v>1.25</v>
      </c>
      <c r="H384" s="42"/>
      <c r="I384" s="48"/>
      <c r="J384" s="12"/>
      <c r="K384" s="15" t="s">
        <v>279</v>
      </c>
    </row>
    <row r="385" spans="1:11" x14ac:dyDescent="0.25">
      <c r="A385" s="40">
        <v>43770</v>
      </c>
      <c r="B385" s="20"/>
      <c r="C385" s="41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43800</v>
      </c>
      <c r="B386" s="20" t="s">
        <v>108</v>
      </c>
      <c r="C386" s="41">
        <v>1.25</v>
      </c>
      <c r="D386" s="39">
        <v>2</v>
      </c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7" t="s">
        <v>280</v>
      </c>
      <c r="B387" s="20"/>
      <c r="C387" s="41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43831</v>
      </c>
      <c r="B388" s="20"/>
      <c r="C388" s="41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43862</v>
      </c>
      <c r="B389" s="20"/>
      <c r="C389" s="41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v>43891</v>
      </c>
      <c r="B390" s="20"/>
      <c r="C390" s="41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43922</v>
      </c>
      <c r="B391" s="20"/>
      <c r="C391" s="41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43952</v>
      </c>
      <c r="B392" s="20"/>
      <c r="C392" s="41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43983</v>
      </c>
      <c r="B393" s="20"/>
      <c r="C393" s="41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44013</v>
      </c>
      <c r="B394" s="20"/>
      <c r="C394" s="41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44044</v>
      </c>
      <c r="B395" s="20"/>
      <c r="C395" s="41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44075</v>
      </c>
      <c r="B396" s="20"/>
      <c r="C396" s="41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51">
        <v>44105</v>
      </c>
      <c r="B397" s="15"/>
      <c r="C397" s="41">
        <v>1.25</v>
      </c>
      <c r="D397" s="42"/>
      <c r="E397" s="9"/>
      <c r="F397" s="15"/>
      <c r="G397" s="13">
        <f>IF(ISBLANK(Table1[[#This Row],[EARNED]]),"",Table1[[#This Row],[EARNED]])</f>
        <v>1.25</v>
      </c>
      <c r="H397" s="42"/>
      <c r="I397" s="9"/>
      <c r="J397" s="12"/>
      <c r="K397" s="15"/>
    </row>
    <row r="398" spans="1:11" x14ac:dyDescent="0.25">
      <c r="A398" s="40">
        <v>44136</v>
      </c>
      <c r="B398" s="20"/>
      <c r="C398" s="41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44166</v>
      </c>
      <c r="B399" s="20" t="s">
        <v>68</v>
      </c>
      <c r="C399" s="41">
        <v>1.25</v>
      </c>
      <c r="D399" s="39">
        <v>5</v>
      </c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7" t="s">
        <v>281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44197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44228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44256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44287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44317</v>
      </c>
      <c r="B405" s="20"/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44348</v>
      </c>
      <c r="B406" s="20"/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44378</v>
      </c>
      <c r="B407" s="20"/>
      <c r="C407" s="13">
        <v>1.25</v>
      </c>
      <c r="D407" s="39"/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v>44409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44440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44470</v>
      </c>
      <c r="B410" s="20"/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44501</v>
      </c>
      <c r="B411" s="20"/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44531</v>
      </c>
      <c r="B412" s="20" t="s">
        <v>68</v>
      </c>
      <c r="C412" s="13">
        <v>1.25</v>
      </c>
      <c r="D412" s="39">
        <v>5</v>
      </c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7" t="s">
        <v>282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44562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44593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v>44621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44652</v>
      </c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44682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44713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44743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44774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44805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44835</v>
      </c>
      <c r="B423" s="20"/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44866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44896</v>
      </c>
      <c r="B425" s="20" t="s">
        <v>68</v>
      </c>
      <c r="C425" s="13">
        <v>1.25</v>
      </c>
      <c r="D425" s="39">
        <v>5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7" t="s">
        <v>283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44927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44958</v>
      </c>
      <c r="B428" s="20"/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44986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45017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45047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45078</v>
      </c>
      <c r="B432" s="20"/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45108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45139</v>
      </c>
      <c r="B434" s="20" t="s">
        <v>72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>
        <v>45156</v>
      </c>
    </row>
    <row r="435" spans="1:11" x14ac:dyDescent="0.25">
      <c r="A435" s="40">
        <v>45170</v>
      </c>
      <c r="B435" s="20" t="s">
        <v>72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49">
        <v>45182</v>
      </c>
    </row>
    <row r="436" spans="1:11" x14ac:dyDescent="0.25">
      <c r="A436" s="40">
        <v>45200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45231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>
        <v>45261</v>
      </c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51"/>
      <c r="B441" s="15"/>
      <c r="C441" s="41"/>
      <c r="D441" s="42"/>
      <c r="E441" s="48"/>
      <c r="F441" s="15"/>
      <c r="G441" s="13" t="str">
        <f>IF(ISBLANK(Table1[[#This Row],[EARNED]]),"",Table1[[#This Row],[EARNED]])</f>
        <v/>
      </c>
      <c r="H441" s="42"/>
      <c r="I441" s="48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>
        <v>24.167000000000002</v>
      </c>
      <c r="B3" s="11">
        <v>45.697000000000003</v>
      </c>
      <c r="D3"/>
      <c r="E3">
        <v>4</v>
      </c>
      <c r="F3">
        <v>57</v>
      </c>
      <c r="G3" s="46">
        <f>SUMIFS(F7:F14,E7:E14,E3)+SUMIFS(D7:D66,C7:C66,F3)+D3</f>
        <v>0.61899999999999999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2023-09-12T02:04:20Z</dcterms:modified>
</cp:coreProperties>
</file>