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7750D9B0-5955-4B6F-8563-B2D934E4BE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331" i="1" l="1"/>
  <c r="G317" i="1"/>
  <c r="G318" i="1"/>
  <c r="G30" i="1"/>
  <c r="G43" i="1"/>
  <c r="G56" i="1"/>
  <c r="G69" i="1"/>
  <c r="G82" i="1"/>
  <c r="G95" i="1"/>
  <c r="G108" i="1"/>
  <c r="G121" i="1"/>
  <c r="G134" i="1"/>
  <c r="G160" i="1"/>
  <c r="G147" i="1"/>
  <c r="G161" i="1"/>
  <c r="G174" i="1"/>
  <c r="G187" i="1"/>
  <c r="G200" i="1"/>
  <c r="G213" i="1"/>
  <c r="G226" i="1"/>
  <c r="G239" i="1"/>
  <c r="G252" i="1"/>
  <c r="G265" i="1"/>
  <c r="G278" i="1"/>
  <c r="G291" i="1"/>
  <c r="G304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3" i="3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549" i="1"/>
  <c r="G10" i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<sst xmlns="http://schemas.openxmlformats.org/spreadsheetml/2006/main" count="169" uniqueCount="97">
  <si>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</si>
  <si>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</si>
  <si>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</si>
  <si>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</si>
  <si>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</si>
  <si>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</si>
  <si>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</si>
  <si>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</si>
  <si>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</si>
  <si>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</si>
  <si>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</si>
  <si>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</si>
  <si>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</si>
  <si>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</si>
  <si>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</si>
  <si>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</si>
  <si>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</si>
  <si>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</si>
  <si>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</si>
  <si>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</si>
  <si>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</si>
  <si>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</si>
  <si>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</si>
  <si>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</si>
  <si>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</si>
  <si>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</si>
  <si>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</si>
  <si>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</si>
  <si>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</si>
  <si>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</si>
  <si>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</si>
  <si>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</si>
  <si>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</si>
  <si>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</si>
  <si>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</si>
  <si>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</si>
  <si>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</si>
  <si>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</si>
  <si>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</si>
  <si>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</si>
  <si>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</si>
  <si>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</si>
  <si>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JAN-DEC</t>
  </si>
  <si>
    <t>FL(5-0-0)</t>
  </si>
  <si>
    <t>1997</t>
  </si>
  <si>
    <t>1998</t>
  </si>
  <si>
    <t>1999</t>
  </si>
  <si>
    <t>2021</t>
  </si>
  <si>
    <t>2020</t>
  </si>
  <si>
    <t>2019</t>
  </si>
  <si>
    <t>2018</t>
  </si>
  <si>
    <t>VL(5-0-0)</t>
  </si>
  <si>
    <t>11/12-16/2018</t>
  </si>
  <si>
    <t>VL(3-0-0)</t>
  </si>
  <si>
    <t>12/20,21,22/2021</t>
  </si>
  <si>
    <t>2017</t>
  </si>
  <si>
    <t>2016</t>
  </si>
  <si>
    <t>2015</t>
  </si>
  <si>
    <t>2014</t>
  </si>
  <si>
    <t>2013</t>
  </si>
  <si>
    <t>FL(10-0-0)</t>
  </si>
  <si>
    <t>12/1-10/2013</t>
  </si>
  <si>
    <t>VL(15-0-0)</t>
  </si>
  <si>
    <t>8/26-9/13</t>
  </si>
  <si>
    <t>2012</t>
  </si>
  <si>
    <t>2011</t>
  </si>
  <si>
    <t>SL(5-0-0)</t>
  </si>
  <si>
    <t>10/10-14/2011</t>
  </si>
  <si>
    <t>12/10-14/2012</t>
  </si>
  <si>
    <t>2010</t>
  </si>
  <si>
    <t>2009</t>
  </si>
  <si>
    <t>FL(3-0-0)</t>
  </si>
  <si>
    <t>12/28,29/2009</t>
  </si>
  <si>
    <t>1/1-4/2009</t>
  </si>
  <si>
    <t>2008</t>
  </si>
  <si>
    <t>2007</t>
  </si>
  <si>
    <t>2006</t>
  </si>
  <si>
    <t>2005</t>
  </si>
  <si>
    <t>2004</t>
  </si>
  <si>
    <t>2003</t>
  </si>
  <si>
    <t>FL(2-0-0)</t>
  </si>
  <si>
    <t>10/28,29,30/2003</t>
  </si>
  <si>
    <t>2002</t>
  </si>
  <si>
    <t>VL(4-0-0)</t>
  </si>
  <si>
    <t>FL(1-0-0)</t>
  </si>
  <si>
    <t>5/2,3,4,6/2002</t>
  </si>
  <si>
    <t>5/7-25/2001</t>
  </si>
  <si>
    <t>2001</t>
  </si>
  <si>
    <t>2000</t>
  </si>
  <si>
    <t>4/28,30 5/2/1999</t>
  </si>
  <si>
    <t>2022</t>
  </si>
  <si>
    <t>2023</t>
  </si>
  <si>
    <t>TOPS</t>
  </si>
  <si>
    <t>TRAFFIC AIDE I</t>
  </si>
  <si>
    <t>PERMANENT</t>
  </si>
  <si>
    <t>BOÑON, ARMANDO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</si>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</sst>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9" totalsRowShown="0" headerRowDxfId="24" headerRowBorderDxfId="23" tableBorderDxfId="22" totalsRowBorderDxfId="21">
  <autoFilter ref="A8:K54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9"/>
  <sheetViews>
    <sheetView tabSelected="1" zoomScaleNormal="100" workbookViewId="0">
      <pane ySplit="3984" topLeftCell="A326"/>
      <selection activeCell="I9" sqref="I9"/>
      <selection pane="bottomLeft" activeCell="A339" sqref="A339:A3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95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93</v>
      </c>
      <c r="C3" s="50"/>
      <c r="D3" s="22" t="s">
        <v>13</v>
      </c>
      <c r="F3" s="58">
        <v>34859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94</v>
      </c>
      <c r="C4" s="50"/>
      <c r="D4" s="22" t="s">
        <v>12</v>
      </c>
      <c r="F4" s="55" t="s">
        <v>92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229.79200000000003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382.79200000000003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1">
        <v>35697</v>
      </c>
      <c r="B11" s="15"/>
      <c r="C11" s="13">
        <v>0.2919999999999997</v>
      </c>
      <c r="D11" s="43"/>
      <c r="E11" s="9"/>
      <c r="F11" s="15"/>
      <c r="G11" s="42">
        <f>IF(ISBLANK(Table1[[#This Row],[EARNED]]),"",Table1[[#This Row],[EARNED]])</f>
        <v>0.2919999999999997</v>
      </c>
      <c r="H11" s="43"/>
      <c r="I11" s="9"/>
      <c r="J11" s="12"/>
      <c r="K11" s="15"/>
    </row>
    <row r="12" spans="1:11" x14ac:dyDescent="0.3">
      <c r="A12" s="40">
        <v>35704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35735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 t="s">
        <v>42</v>
      </c>
      <c r="B16" s="20" t="s">
        <v>43</v>
      </c>
      <c r="C16" s="13">
        <v>15</v>
      </c>
      <c r="D16" s="39">
        <v>5</v>
      </c>
      <c r="E16" s="9"/>
      <c r="F16" s="20"/>
      <c r="G16" s="13">
        <f>IF(ISBLANK(Table1[[#This Row],[EARNED]]),"",Table1[[#This Row],[EARNED]])</f>
        <v>15</v>
      </c>
      <c r="H16" s="39"/>
      <c r="I16" s="9"/>
      <c r="J16" s="11"/>
      <c r="K16" s="20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 t="s">
        <v>53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89</v>
      </c>
    </row>
    <row r="22" spans="1:11" x14ac:dyDescent="0.3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 t="s">
        <v>80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88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43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87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37012</v>
      </c>
      <c r="B48" s="20" t="s">
        <v>62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86</v>
      </c>
    </row>
    <row r="49" spans="1:11" x14ac:dyDescent="0.3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37226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82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37347</v>
      </c>
      <c r="B60" s="20" t="s">
        <v>83</v>
      </c>
      <c r="C60" s="13">
        <v>1.25</v>
      </c>
      <c r="D60" s="39">
        <v>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85</v>
      </c>
    </row>
    <row r="61" spans="1:11" x14ac:dyDescent="0.3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84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79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37895</v>
      </c>
      <c r="B79" s="20" t="s">
        <v>53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81</v>
      </c>
    </row>
    <row r="80" spans="1:11" x14ac:dyDescent="0.3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37956</v>
      </c>
      <c r="B81" s="20" t="s">
        <v>80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78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3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38322</v>
      </c>
      <c r="B94" s="20" t="s">
        <v>43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8" t="s">
        <v>77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38687</v>
      </c>
      <c r="B107" s="20" t="s">
        <v>43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8" t="s">
        <v>76</v>
      </c>
      <c r="B108" s="20"/>
      <c r="C108" s="13"/>
      <c r="D108" s="39"/>
      <c r="E108" s="34" t="s">
        <v>32</v>
      </c>
      <c r="F108" s="20"/>
      <c r="G108" s="13" t="str">
        <f>IF(ISBLANK(Table1[[#This Row],[EARNED]]),"",Table1[[#This Row],[EARNED]])</f>
        <v/>
      </c>
      <c r="H108" s="39"/>
      <c r="I108" s="34" t="s">
        <v>32</v>
      </c>
      <c r="J108" s="11"/>
      <c r="K108" s="20"/>
    </row>
    <row r="109" spans="1:11" x14ac:dyDescent="0.3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39052</v>
      </c>
      <c r="B120" s="20" t="s">
        <v>43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75</v>
      </c>
      <c r="B121" s="20"/>
      <c r="C121" s="13"/>
      <c r="D121" s="39"/>
      <c r="E121" s="34" t="s">
        <v>32</v>
      </c>
      <c r="F121" s="20"/>
      <c r="G121" s="13" t="str">
        <f>IF(ISBLANK(Table1[[#This Row],[EARNED]]),"",Table1[[#This Row],[EARNED]])</f>
        <v/>
      </c>
      <c r="H121" s="39"/>
      <c r="I121" s="34" t="s">
        <v>32</v>
      </c>
      <c r="J121" s="11"/>
      <c r="K121" s="20"/>
    </row>
    <row r="122" spans="1:11" x14ac:dyDescent="0.3">
      <c r="A122" s="40">
        <v>39083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39114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39203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39417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8" t="s">
        <v>74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3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39508</v>
      </c>
      <c r="B137" s="20"/>
      <c r="C137" s="13">
        <v>1.25</v>
      </c>
      <c r="D137" s="39"/>
      <c r="E137" s="34" t="s">
        <v>32</v>
      </c>
      <c r="F137" s="20"/>
      <c r="G137" s="13">
        <f>IF(ISBLANK(Table1[[#This Row],[EARNED]]),"",Table1[[#This Row],[EARNED]])</f>
        <v>1.25</v>
      </c>
      <c r="H137" s="39"/>
      <c r="I137" s="34" t="s">
        <v>32</v>
      </c>
      <c r="J137" s="11"/>
      <c r="K137" s="20"/>
    </row>
    <row r="138" spans="1:11" x14ac:dyDescent="0.3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39569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39783</v>
      </c>
      <c r="B146" s="20" t="s">
        <v>43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70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39873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39904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39934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40148</v>
      </c>
      <c r="B159" s="20" t="s">
        <v>43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72</v>
      </c>
    </row>
    <row r="160" spans="1:11" x14ac:dyDescent="0.3">
      <c r="A160" s="40"/>
      <c r="B160" s="20" t="s">
        <v>71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73</v>
      </c>
    </row>
    <row r="161" spans="1:11" x14ac:dyDescent="0.3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40179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40210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40299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40360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40391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40483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40513</v>
      </c>
      <c r="B173" s="20" t="s">
        <v>43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65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40544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40575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40603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40634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40787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40817</v>
      </c>
      <c r="B184" s="20" t="s">
        <v>66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67</v>
      </c>
    </row>
    <row r="185" spans="1:11" x14ac:dyDescent="0.3">
      <c r="A185" s="40">
        <v>40848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40878</v>
      </c>
      <c r="B186" s="20" t="s">
        <v>43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64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40909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40940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40969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41000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41030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41061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41091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41122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41153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41183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41214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41244</v>
      </c>
      <c r="B199" s="20" t="s">
        <v>43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68</v>
      </c>
    </row>
    <row r="200" spans="1:11" x14ac:dyDescent="0.3">
      <c r="A200" s="48" t="s">
        <v>59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41275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41306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41334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41365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41395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41426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41456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41487</v>
      </c>
      <c r="B208" s="20" t="s">
        <v>62</v>
      </c>
      <c r="C208" s="13">
        <v>1.25</v>
      </c>
      <c r="D208" s="39">
        <v>15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63</v>
      </c>
    </row>
    <row r="209" spans="1:11" x14ac:dyDescent="0.3">
      <c r="A209" s="40">
        <v>41518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41548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41579</v>
      </c>
      <c r="B211" s="20" t="s">
        <v>60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61</v>
      </c>
    </row>
    <row r="212" spans="1:11" x14ac:dyDescent="0.3">
      <c r="A212" s="40">
        <v>41609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8" t="s">
        <v>58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3">
      <c r="A214" s="40">
        <v>41640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41671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41699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41730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41760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41791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41821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41852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41883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41913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41944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41974</v>
      </c>
      <c r="B225" s="20" t="s">
        <v>43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57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42005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42036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42064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42095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42125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42156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42186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42217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42248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42278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42309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42339</v>
      </c>
      <c r="B238" s="20" t="s">
        <v>43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8" t="s">
        <v>56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v>42370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42401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42430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42461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42491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42522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42552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42583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42614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42644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42675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42705</v>
      </c>
      <c r="B251" s="20" t="s">
        <v>43</v>
      </c>
      <c r="C251" s="13">
        <v>1.25</v>
      </c>
      <c r="D251" s="39">
        <v>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8" t="s">
        <v>55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42736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42767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42795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42826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42856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42887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42917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42948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42979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43009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43040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43070</v>
      </c>
      <c r="B264" s="20" t="s">
        <v>43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50</v>
      </c>
      <c r="B265" s="20"/>
      <c r="C265" s="13"/>
      <c r="D265" s="39"/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20"/>
    </row>
    <row r="266" spans="1:11" x14ac:dyDescent="0.3">
      <c r="A266" s="40">
        <v>43101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43132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43160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43191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43221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43252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43282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43313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43344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43374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43405</v>
      </c>
      <c r="B276" s="20" t="s">
        <v>51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43435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52</v>
      </c>
    </row>
    <row r="278" spans="1:11" x14ac:dyDescent="0.3">
      <c r="A278" s="48" t="s">
        <v>49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>
        <v>43466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43497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43525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43556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43586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43617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43647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43678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43709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43739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43770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43800</v>
      </c>
      <c r="B290" s="20" t="s">
        <v>43</v>
      </c>
      <c r="C290" s="13">
        <v>1.25</v>
      </c>
      <c r="D290" s="39">
        <v>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8" t="s">
        <v>48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43831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43862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43891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43922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43952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43983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44013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44044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44075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44105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44136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44166</v>
      </c>
      <c r="B303" s="20" t="s">
        <v>43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8" t="s">
        <v>47</v>
      </c>
      <c r="B304" s="20"/>
      <c r="C304" s="13"/>
      <c r="D304" s="39"/>
      <c r="E304" s="34" t="s">
        <v>32</v>
      </c>
      <c r="F304" s="20"/>
      <c r="G304" s="13" t="str">
        <f>IF(ISBLANK(Table1[[#This Row],[EARNED]]),"",Table1[[#This Row],[EARNED]])</f>
        <v/>
      </c>
      <c r="H304" s="39"/>
      <c r="I304" s="34" t="s">
        <v>32</v>
      </c>
      <c r="J304" s="11"/>
      <c r="K304" s="20"/>
    </row>
    <row r="305" spans="1:11" x14ac:dyDescent="0.3">
      <c r="A305" s="40">
        <v>44197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44228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44256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44287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44317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44348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44378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44409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44440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44470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44501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44531</v>
      </c>
      <c r="B316" s="20" t="s">
        <v>53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54</v>
      </c>
    </row>
    <row r="317" spans="1:11" x14ac:dyDescent="0.3">
      <c r="A317" s="40"/>
      <c r="B317" s="20" t="s">
        <v>80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8" t="s">
        <v>90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44562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44593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44621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44652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44682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44713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44743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44774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44805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44835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44866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44896</v>
      </c>
      <c r="B330" s="20" t="s">
        <v>43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91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44957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44985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45016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45046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45077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45107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45138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/>
      <c r="B549" s="15"/>
      <c r="C549" s="42"/>
      <c r="D549" s="43"/>
      <c r="E549" s="9"/>
      <c r="F549" s="15"/>
      <c r="G549" s="42" t="str">
        <f>IF(ISBLANK(Table1[[#This Row],[EARNED]]),"",Table1[[#This Row],[EARNED]])</f>
        <v/>
      </c>
      <c r="H549" s="43"/>
      <c r="I549" s="9"/>
      <c r="J549" s="12"/>
      <c r="K5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A6" s="2" t="s">
        <v>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1">
        <f>SUM(Sheet1!E9,Sheet1!I9)</f>
        <v>612.58400000000006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2023-09-26T07:40:31Z</dcterms:modified>
</cp:coreProperties>
</file>