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11520" yWindow="0" windowWidth="11520" windowHeight="1236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5" i="1" l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69" i="1"/>
  <c r="G76" i="1"/>
  <c r="G77" i="1"/>
  <c r="G78" i="1"/>
  <c r="G79" i="1"/>
  <c r="G80" i="1"/>
  <c r="G81" i="1"/>
  <c r="G68" i="1"/>
  <c r="G70" i="1"/>
  <c r="G71" i="1"/>
  <c r="G72" i="1"/>
  <c r="G73" i="1"/>
  <c r="G74" i="1"/>
  <c r="G75" i="1"/>
  <c r="G56" i="1"/>
  <c r="G30" i="1"/>
  <c r="G43" i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G32" i="1"/>
  <c r="G33" i="1"/>
  <c r="G34" i="1"/>
  <c r="G35" i="1"/>
  <c r="G36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6" i="1"/>
  <c r="G11" i="1"/>
  <c r="G14" i="1"/>
  <c r="G16" i="1"/>
  <c r="E9" i="1"/>
  <c r="G9" i="1"/>
  <c r="G15" i="1"/>
  <c r="G17" i="1"/>
  <c r="G21" i="1"/>
  <c r="G19" i="1"/>
  <c r="G22" i="1"/>
  <c r="G20" i="1"/>
  <c r="G25" i="1"/>
  <c r="G26" i="1"/>
  <c r="G18" i="1"/>
  <c r="G13" i="1"/>
  <c r="G24" i="1"/>
  <c r="G23" i="1"/>
  <c r="G12" i="1"/>
  <c r="G27" i="1"/>
  <c r="G28" i="1"/>
  <c r="G29" i="1"/>
  <c r="G31" i="1"/>
  <c r="G67" i="1"/>
  <c r="G332" i="1" l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3" i="1"/>
  <c r="G334" i="1"/>
  <c r="G337" i="1"/>
  <c r="G338" i="1"/>
  <c r="G339" i="1"/>
  <c r="G340" i="1"/>
  <c r="G341" i="1"/>
  <c r="G342" i="1"/>
  <c r="G343" i="1"/>
  <c r="G344" i="1"/>
  <c r="G3" i="3" l="1"/>
  <c r="G86" i="1"/>
  <c r="G87" i="1"/>
  <c r="G88" i="1"/>
  <c r="G89" i="1"/>
  <c r="G90" i="1"/>
  <c r="G91" i="1"/>
  <c r="G92" i="1"/>
  <c r="G93" i="1"/>
  <c r="G94" i="1"/>
  <c r="G82" i="1"/>
  <c r="G83" i="1"/>
  <c r="G84" i="1"/>
  <c r="G85" i="1"/>
  <c r="J4" i="3"/>
  <c r="G10" i="1"/>
  <c r="I9" i="1" l="1"/>
  <c r="K3" i="3"/>
  <c r="L3" i="3" s="1"/>
</calcChain>
</file>

<file path=xl/sharedStrings.xml><?xml version="1.0" encoding="utf-8"?>
<sst xmlns="http://schemas.openxmlformats.org/spreadsheetml/2006/main" count="205" uniqueCount="110">
  <si>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</si>
  <si>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</si>
  <si>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</si>
  <si>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</si>
  <si>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</si>
  <si>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</si>
  <si>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</si>
  <si>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</si>
  <si>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</si>
  <si>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</si>
  <si>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</si>
  <si>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</si>
  <si>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</si>
  <si>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</si>
  <si>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</si>
  <si>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</si>
  <si>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</si>
  <si>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</si>
  <si>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</si>
  <si>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</si>
  <si>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</si>
  <si>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</si>
  <si>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</si>
  <si>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</si>
  <si>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</si>
  <si>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</si>
  <si>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</si>
  <si>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</si>
  <si>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</si>
  <si>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</si>
  <si>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</si>
  <si>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</si>
  <si>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</si>
  <si>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</si>
  <si>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</si>
  <si>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</si>
  <si>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</si>
  <si>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</si>
  <si>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</si>
  <si>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</si>
  <si>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</si>
  <si>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</si>
  <si>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DISEPEDA,ROMELITO R.</t>
  </si>
  <si>
    <t>2002</t>
  </si>
  <si>
    <t>2003</t>
  </si>
  <si>
    <t>2004</t>
  </si>
  <si>
    <t>2005</t>
  </si>
  <si>
    <t>2006</t>
  </si>
  <si>
    <t>2007</t>
  </si>
  <si>
    <t>2022</t>
  </si>
  <si>
    <t>2021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</si>
  <si>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</si>
  <si>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</si>
  <si>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</si>
  <si>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</si>
  <si>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</si>
  <si>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</si>
  <si>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</si>
  <si>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</si>
  <si>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</si>
  <si>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</si>
  <si>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</si>
  <si>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</si>
  <si>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</si>
  <si>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FL(5-0-0)</t>
  </si>
  <si>
    <t>SL(5-0-0)</t>
  </si>
  <si>
    <t>04/25-29/2005</t>
  </si>
  <si>
    <t>FL(12-0-0)</t>
  </si>
  <si>
    <t>12/02,03,06-10,13-17/2008</t>
  </si>
  <si>
    <t>05/14/-18/2012</t>
  </si>
  <si>
    <t>09/26-29/10/01/2012</t>
  </si>
  <si>
    <t>FL(10-0-0)</t>
  </si>
  <si>
    <t>05/27-06/07/2013</t>
  </si>
  <si>
    <t>06/10-14/2013</t>
  </si>
  <si>
    <t>VL(5-0-0)</t>
  </si>
  <si>
    <t>10/21-25/2019</t>
  </si>
  <si>
    <t>SL(30-0-0)</t>
  </si>
  <si>
    <t>02/15-03/15/2022</t>
  </si>
  <si>
    <t>SL(21-0-0)</t>
  </si>
  <si>
    <t>03/16-04/13/2022</t>
  </si>
  <si>
    <t>SL(31-0-0)</t>
  </si>
  <si>
    <t>04/16-05/31/2022</t>
  </si>
  <si>
    <t>06/01-30/2022</t>
  </si>
  <si>
    <t>07/01-31/2022</t>
  </si>
  <si>
    <t>1996</t>
  </si>
  <si>
    <t>MAY-15-1996</t>
  </si>
  <si>
    <t>JUNE-DEC</t>
  </si>
  <si>
    <t>1997</t>
  </si>
  <si>
    <t>JAN-APRI</t>
  </si>
  <si>
    <t>MAY</t>
  </si>
  <si>
    <t>1998</t>
  </si>
  <si>
    <t>2000</t>
  </si>
  <si>
    <t>1999</t>
  </si>
  <si>
    <t>2001</t>
  </si>
  <si>
    <t>VL(9-0-0)</t>
  </si>
  <si>
    <t>01/05-08,11-15/1999</t>
  </si>
  <si>
    <t>PL(1-0-0)</t>
  </si>
  <si>
    <t>PATERNITY 11/02/1999</t>
  </si>
  <si>
    <t>VL(3-0-0)</t>
  </si>
  <si>
    <t>01/17,18,19/2001</t>
  </si>
  <si>
    <t>VL(2-0-0)</t>
  </si>
  <si>
    <t>04/04,05/2001</t>
  </si>
  <si>
    <t>PL(7-0-0)</t>
  </si>
  <si>
    <t>08/13-20/2001</t>
  </si>
  <si>
    <t>VL(1-0-0)</t>
  </si>
  <si>
    <t>05/14,15,16/2002</t>
  </si>
  <si>
    <t>FL(1-0-0)</t>
  </si>
  <si>
    <t>2023</t>
  </si>
  <si>
    <t>SL(15-0-0)</t>
  </si>
  <si>
    <t>8/1-21/2023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</si>
</sst>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5" fontId="1" fillId="0" borderId="10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164" fontId="1" fillId="0" borderId="1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8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topLeftCell="F37"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385"/>
  <sheetViews>
    <sheetView tabSelected="1" topLeftCell="A7" zoomScaleNormal="100" workbookViewId="0">
      <pane ySplit="1800" topLeftCell="A329" activePane="bottomLeft"/>
      <selection activeCell="B3" sqref="B3:C3"/>
      <selection pane="bottomLeft" activeCell="E356" sqref="E356"/>
    </sheetView>
  </sheetViews>
  <sheetFormatPr defaultRowHeight="15" x14ac:dyDescent="0.25"/>
  <cols>
    <col min="1" max="1" width="13.140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8" t="s">
        <v>42</v>
      </c>
      <c r="C2" s="58"/>
      <c r="D2" s="21" t="s">
        <v>14</v>
      </c>
      <c r="E2" s="10"/>
      <c r="F2" s="65"/>
      <c r="G2" s="65"/>
      <c r="H2" s="28" t="s">
        <v>10</v>
      </c>
      <c r="I2" s="25"/>
      <c r="J2" s="59"/>
      <c r="K2" s="60"/>
    </row>
    <row r="3" spans="1:11" x14ac:dyDescent="0.25">
      <c r="A3" s="18" t="s">
        <v>15</v>
      </c>
      <c r="B3" s="58"/>
      <c r="C3" s="58"/>
      <c r="D3" s="22" t="s">
        <v>13</v>
      </c>
      <c r="F3" s="66"/>
      <c r="G3" s="63"/>
      <c r="H3" s="26" t="s">
        <v>11</v>
      </c>
      <c r="I3" s="26"/>
      <c r="J3" s="61"/>
      <c r="K3" s="62"/>
    </row>
    <row r="4" spans="1:11" ht="14.45" customHeight="1" x14ac:dyDescent="0.25">
      <c r="A4" s="18" t="s">
        <v>16</v>
      </c>
      <c r="B4" s="58"/>
      <c r="C4" s="58"/>
      <c r="D4" s="22" t="s">
        <v>12</v>
      </c>
      <c r="F4" s="63"/>
      <c r="G4" s="63"/>
      <c r="H4" s="26" t="s">
        <v>17</v>
      </c>
      <c r="I4" s="26"/>
      <c r="J4" s="63"/>
      <c r="K4" s="6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50"/>
      <c r="B9" s="24" t="s">
        <v>23</v>
      </c>
      <c r="C9" s="13"/>
      <c r="D9" s="52"/>
      <c r="E9" s="13">
        <f>SUM(Table1[EARNED])-SUM(Table1[Absence Undertime W/ Pay])+CONVERTION!$A$3</f>
        <v>245.16700000000003</v>
      </c>
      <c r="F9" s="53"/>
      <c r="G9" s="13" t="str">
        <f>IF(ISBLANK(Table1[[#This Row],[EARNED]]),"",Table1[[#This Row],[EARNED]])</f>
        <v/>
      </c>
      <c r="H9" s="52"/>
      <c r="I9" s="13">
        <f>SUM(Table1[[EARNED ]])-SUM(Table1[Absence Undertime  W/ Pay])+CONVERTION!$B$3</f>
        <v>255.16700000000003</v>
      </c>
      <c r="J9" s="3"/>
      <c r="K9" s="51"/>
    </row>
    <row r="10" spans="1:11" x14ac:dyDescent="0.25">
      <c r="A10" s="47" t="s">
        <v>84</v>
      </c>
      <c r="B10" s="20"/>
      <c r="C10" s="13"/>
      <c r="D10" s="11"/>
      <c r="E10" s="54"/>
      <c r="F10" s="11"/>
      <c r="G10" s="13" t="str">
        <f>IF(ISBLANK(Table1[[#This Row],[EARNED]]),"",Table1[[#This Row],[EARNED]])</f>
        <v/>
      </c>
      <c r="H10" s="11"/>
      <c r="I10" s="13"/>
      <c r="J10" s="11"/>
      <c r="K10" s="20"/>
    </row>
    <row r="11" spans="1:11" x14ac:dyDescent="0.25">
      <c r="A11" s="23" t="s">
        <v>85</v>
      </c>
      <c r="B11" s="49"/>
      <c r="C11" s="13">
        <v>0.66700000000000004</v>
      </c>
      <c r="D11" s="39"/>
      <c r="E11" s="13"/>
      <c r="F11" s="20"/>
      <c r="G11" s="13">
        <f>IF(ISBLANK(Table1[[#This Row],[EARNED]]),"",Table1[[#This Row],[EARNED]])</f>
        <v>0.66700000000000004</v>
      </c>
      <c r="H11" s="39"/>
      <c r="I11" s="13"/>
      <c r="J11" s="11"/>
      <c r="K11" s="20"/>
    </row>
    <row r="12" spans="1:11" x14ac:dyDescent="0.25">
      <c r="A12" s="23" t="s">
        <v>86</v>
      </c>
      <c r="B12" s="49"/>
      <c r="C12" s="13">
        <v>8.75</v>
      </c>
      <c r="D12" s="39"/>
      <c r="E12" s="13"/>
      <c r="F12" s="20"/>
      <c r="G12" s="13">
        <f>IF(ISBLANK(Table1[[#This Row],[EARNED]]),"",Table1[[#This Row],[EARNED]])</f>
        <v>8.75</v>
      </c>
      <c r="H12" s="39"/>
      <c r="I12" s="13"/>
      <c r="J12" s="11"/>
      <c r="K12" s="20"/>
    </row>
    <row r="13" spans="1:11" x14ac:dyDescent="0.25">
      <c r="A13" s="47" t="s">
        <v>87</v>
      </c>
      <c r="B13" s="49"/>
      <c r="C13" s="13"/>
      <c r="D13" s="39"/>
      <c r="E13" s="13"/>
      <c r="F13" s="20"/>
      <c r="G13" s="13" t="str">
        <f>IF(ISBLANK(Table1[[#This Row],[EARNED]]),"",Table1[[#This Row],[EARNED]])</f>
        <v/>
      </c>
      <c r="H13" s="39"/>
      <c r="I13" s="13"/>
      <c r="J13" s="11"/>
      <c r="K13" s="20"/>
    </row>
    <row r="14" spans="1:11" x14ac:dyDescent="0.25">
      <c r="A14" s="23" t="s">
        <v>88</v>
      </c>
      <c r="B14" s="49"/>
      <c r="C14" s="13">
        <v>5</v>
      </c>
      <c r="D14" s="39"/>
      <c r="E14" s="13"/>
      <c r="F14" s="20"/>
      <c r="G14" s="13">
        <f>IF(ISBLANK(Table1[[#This Row],[EARNED]]),"",Table1[[#This Row],[EARNED]])</f>
        <v>5</v>
      </c>
      <c r="H14" s="39"/>
      <c r="I14" s="13"/>
      <c r="J14" s="11"/>
      <c r="K14" s="20"/>
    </row>
    <row r="15" spans="1:11" x14ac:dyDescent="0.25">
      <c r="A15" s="23" t="s">
        <v>89</v>
      </c>
      <c r="B15" s="20" t="s">
        <v>64</v>
      </c>
      <c r="C15" s="13">
        <v>1.25</v>
      </c>
      <c r="D15" s="39">
        <v>5</v>
      </c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23" t="s">
        <v>86</v>
      </c>
      <c r="B16" s="20"/>
      <c r="C16" s="13">
        <v>8.75</v>
      </c>
      <c r="D16" s="39"/>
      <c r="E16" s="13"/>
      <c r="F16" s="20"/>
      <c r="G16" s="13">
        <f>IF(ISBLANK(Table1[[#This Row],[EARNED]]),"",Table1[[#This Row],[EARNED]])</f>
        <v>8.75</v>
      </c>
      <c r="H16" s="39"/>
      <c r="I16" s="13"/>
      <c r="J16" s="11"/>
      <c r="K16" s="20"/>
    </row>
    <row r="17" spans="1:11" x14ac:dyDescent="0.25">
      <c r="A17" s="47" t="s">
        <v>90</v>
      </c>
      <c r="B17" s="20"/>
      <c r="C17" s="13"/>
      <c r="D17" s="39"/>
      <c r="E17" s="13"/>
      <c r="F17" s="20"/>
      <c r="G17" s="13" t="str">
        <f>IF(ISBLANK(Table1[[#This Row],[EARNED]]),"",Table1[[#This Row],[EARNED]])</f>
        <v/>
      </c>
      <c r="H17" s="39"/>
      <c r="I17" s="13"/>
      <c r="J17" s="11"/>
      <c r="K17" s="20"/>
    </row>
    <row r="18" spans="1:11" x14ac:dyDescent="0.25">
      <c r="A18" s="23">
        <v>35796</v>
      </c>
      <c r="B18" s="20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25">
      <c r="A19" s="23">
        <f>EDATE(A18,1)</f>
        <v>35827</v>
      </c>
      <c r="B19" s="2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23">
        <f t="shared" ref="A20:A81" si="0">EDATE(A19,1)</f>
        <v>35855</v>
      </c>
      <c r="B20" s="20"/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25">
      <c r="A21" s="23">
        <f t="shared" si="0"/>
        <v>35886</v>
      </c>
      <c r="B21" s="20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25">
      <c r="A22" s="23">
        <f t="shared" si="0"/>
        <v>35916</v>
      </c>
      <c r="B22" s="20" t="s">
        <v>64</v>
      </c>
      <c r="C22" s="13">
        <v>1.25</v>
      </c>
      <c r="D22" s="39">
        <v>5</v>
      </c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23">
        <f t="shared" si="0"/>
        <v>35947</v>
      </c>
      <c r="B23" s="20"/>
      <c r="C23" s="13">
        <v>1.25</v>
      </c>
      <c r="D23" s="39"/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25">
      <c r="A24" s="23">
        <f t="shared" si="0"/>
        <v>35977</v>
      </c>
      <c r="B24" s="20"/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23">
        <f t="shared" si="0"/>
        <v>36008</v>
      </c>
      <c r="B25" s="20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25">
      <c r="A26" s="23">
        <f t="shared" si="0"/>
        <v>36039</v>
      </c>
      <c r="B26" s="20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25">
      <c r="A27" s="23">
        <f t="shared" si="0"/>
        <v>36069</v>
      </c>
      <c r="B27" s="20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25">
      <c r="A28" s="23">
        <f t="shared" si="0"/>
        <v>36100</v>
      </c>
      <c r="B28" s="20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25">
      <c r="A29" s="23">
        <f t="shared" si="0"/>
        <v>36130</v>
      </c>
      <c r="B29" s="20"/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25">
      <c r="A30" s="47" t="s">
        <v>92</v>
      </c>
      <c r="B30" s="20"/>
      <c r="C30" s="13"/>
      <c r="D30" s="39"/>
      <c r="E30" s="54" t="s">
        <v>32</v>
      </c>
      <c r="F30" s="20"/>
      <c r="G30" s="13" t="str">
        <f>IF(ISBLANK(Table1[[#This Row],[EARNED]]),"",Table1[[#This Row],[EARNED]])</f>
        <v/>
      </c>
      <c r="H30" s="39"/>
      <c r="I30" s="54" t="s">
        <v>32</v>
      </c>
      <c r="J30" s="11"/>
      <c r="K30" s="20"/>
    </row>
    <row r="31" spans="1:11" x14ac:dyDescent="0.25">
      <c r="A31" s="23">
        <f>EDATE(A29,1)</f>
        <v>36161</v>
      </c>
      <c r="B31" s="20" t="s">
        <v>94</v>
      </c>
      <c r="C31" s="13">
        <v>1.25</v>
      </c>
      <c r="D31" s="39">
        <v>9</v>
      </c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 t="s">
        <v>95</v>
      </c>
    </row>
    <row r="32" spans="1:11" x14ac:dyDescent="0.25">
      <c r="A32" s="23">
        <f t="shared" si="0"/>
        <v>36192</v>
      </c>
      <c r="B32" s="20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25">
      <c r="A33" s="23">
        <f t="shared" si="0"/>
        <v>36220</v>
      </c>
      <c r="B33" s="20"/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25">
      <c r="A34" s="23">
        <f t="shared" si="0"/>
        <v>36251</v>
      </c>
      <c r="B34" s="20"/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/>
    </row>
    <row r="35" spans="1:11" x14ac:dyDescent="0.25">
      <c r="A35" s="23">
        <f t="shared" si="0"/>
        <v>36281</v>
      </c>
      <c r="B35" s="20"/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25">
      <c r="A36" s="23">
        <f t="shared" si="0"/>
        <v>36312</v>
      </c>
      <c r="B36" s="20"/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/>
    </row>
    <row r="37" spans="1:11" x14ac:dyDescent="0.25">
      <c r="A37" s="23">
        <f t="shared" si="0"/>
        <v>36342</v>
      </c>
      <c r="B37" s="20"/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25">
      <c r="A38" s="23">
        <f t="shared" si="0"/>
        <v>36373</v>
      </c>
      <c r="B38" s="20"/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25">
      <c r="A39" s="23">
        <f t="shared" si="0"/>
        <v>36404</v>
      </c>
      <c r="B39" s="20"/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25">
      <c r="A40" s="23">
        <f t="shared" si="0"/>
        <v>36434</v>
      </c>
      <c r="B40" s="20" t="s">
        <v>96</v>
      </c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 t="s">
        <v>97</v>
      </c>
    </row>
    <row r="41" spans="1:11" x14ac:dyDescent="0.25">
      <c r="A41" s="23">
        <f t="shared" si="0"/>
        <v>36465</v>
      </c>
      <c r="B41" s="20"/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25">
      <c r="A42" s="23">
        <f t="shared" si="0"/>
        <v>36495</v>
      </c>
      <c r="B42" s="20"/>
      <c r="C42" s="13">
        <v>1.25</v>
      </c>
      <c r="D42" s="39"/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25">
      <c r="A43" s="47" t="s">
        <v>91</v>
      </c>
      <c r="B43" s="20"/>
      <c r="C43" s="13"/>
      <c r="D43" s="39"/>
      <c r="E43" s="54" t="s">
        <v>32</v>
      </c>
      <c r="F43" s="20"/>
      <c r="G43" s="13" t="str">
        <f>IF(ISBLANK(Table1[[#This Row],[EARNED]]),"",Table1[[#This Row],[EARNED]])</f>
        <v/>
      </c>
      <c r="H43" s="39"/>
      <c r="I43" s="54" t="s">
        <v>32</v>
      </c>
      <c r="J43" s="11"/>
      <c r="K43" s="20"/>
    </row>
    <row r="44" spans="1:11" x14ac:dyDescent="0.25">
      <c r="A44" s="23">
        <f>EDATE(A42,1)</f>
        <v>36526</v>
      </c>
      <c r="B44" s="20"/>
      <c r="C44" s="13">
        <v>1.25</v>
      </c>
      <c r="D44" s="39"/>
      <c r="E44" s="13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25">
      <c r="A45" s="23">
        <f t="shared" si="0"/>
        <v>36557</v>
      </c>
      <c r="B45" s="20"/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20"/>
    </row>
    <row r="46" spans="1:11" x14ac:dyDescent="0.25">
      <c r="A46" s="23">
        <f t="shared" si="0"/>
        <v>36586</v>
      </c>
      <c r="B46" s="20"/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/>
    </row>
    <row r="47" spans="1:11" x14ac:dyDescent="0.25">
      <c r="A47" s="23">
        <f t="shared" si="0"/>
        <v>36617</v>
      </c>
      <c r="B47" s="20"/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25">
      <c r="A48" s="23">
        <f t="shared" si="0"/>
        <v>36647</v>
      </c>
      <c r="B48" s="20"/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/>
    </row>
    <row r="49" spans="1:11" x14ac:dyDescent="0.25">
      <c r="A49" s="23">
        <f t="shared" si="0"/>
        <v>36678</v>
      </c>
      <c r="B49" s="20"/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/>
    </row>
    <row r="50" spans="1:11" x14ac:dyDescent="0.25">
      <c r="A50" s="23">
        <f t="shared" si="0"/>
        <v>36708</v>
      </c>
      <c r="B50" s="20"/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25">
      <c r="A51" s="23">
        <f t="shared" si="0"/>
        <v>36739</v>
      </c>
      <c r="B51" s="20"/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25">
      <c r="A52" s="23">
        <f t="shared" si="0"/>
        <v>36770</v>
      </c>
      <c r="B52" s="20"/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25">
      <c r="A53" s="23">
        <f t="shared" si="0"/>
        <v>36800</v>
      </c>
      <c r="B53" s="20"/>
      <c r="C53" s="13">
        <v>1.25</v>
      </c>
      <c r="D53" s="39"/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25">
      <c r="A54" s="23">
        <f t="shared" si="0"/>
        <v>36831</v>
      </c>
      <c r="B54" s="20"/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25">
      <c r="A55" s="23">
        <f t="shared" si="0"/>
        <v>36861</v>
      </c>
      <c r="B55" s="20" t="s">
        <v>64</v>
      </c>
      <c r="C55" s="13">
        <v>1.25</v>
      </c>
      <c r="D55" s="39">
        <v>5</v>
      </c>
      <c r="E55" s="13"/>
      <c r="F55" s="20"/>
      <c r="G55" s="13">
        <f>IF(ISBLANK(Table1[[#This Row],[EARNED]]),"",Table1[[#This Row],[EARNED]])</f>
        <v>1.25</v>
      </c>
      <c r="H55" s="39"/>
      <c r="I55" s="13"/>
      <c r="J55" s="11"/>
      <c r="K55" s="20"/>
    </row>
    <row r="56" spans="1:11" x14ac:dyDescent="0.25">
      <c r="A56" s="47" t="s">
        <v>93</v>
      </c>
      <c r="B56" s="20"/>
      <c r="C56" s="13"/>
      <c r="D56" s="39"/>
      <c r="E56" s="54" t="s">
        <v>32</v>
      </c>
      <c r="F56" s="20"/>
      <c r="G56" s="13" t="str">
        <f>IF(ISBLANK(Table1[[#This Row],[EARNED]]),"",Table1[[#This Row],[EARNED]])</f>
        <v/>
      </c>
      <c r="H56" s="39"/>
      <c r="I56" s="54" t="s">
        <v>32</v>
      </c>
      <c r="J56" s="11"/>
      <c r="K56" s="20"/>
    </row>
    <row r="57" spans="1:11" x14ac:dyDescent="0.25">
      <c r="A57" s="23">
        <f>EDATE(A55,1)</f>
        <v>36892</v>
      </c>
      <c r="B57" s="20" t="s">
        <v>98</v>
      </c>
      <c r="C57" s="13">
        <v>1.25</v>
      </c>
      <c r="D57" s="39">
        <v>3</v>
      </c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 t="s">
        <v>99</v>
      </c>
    </row>
    <row r="58" spans="1:11" x14ac:dyDescent="0.25">
      <c r="A58" s="23">
        <f t="shared" si="0"/>
        <v>36923</v>
      </c>
      <c r="B58" s="20"/>
      <c r="C58" s="13">
        <v>1.25</v>
      </c>
      <c r="D58" s="39"/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25">
      <c r="A59" s="23">
        <f t="shared" si="0"/>
        <v>36951</v>
      </c>
      <c r="B59" s="20"/>
      <c r="C59" s="13">
        <v>1.25</v>
      </c>
      <c r="D59" s="39"/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/>
    </row>
    <row r="60" spans="1:11" x14ac:dyDescent="0.25">
      <c r="A60" s="23">
        <f t="shared" si="0"/>
        <v>36982</v>
      </c>
      <c r="B60" s="20" t="s">
        <v>100</v>
      </c>
      <c r="C60" s="13">
        <v>1.25</v>
      </c>
      <c r="D60" s="39">
        <v>2</v>
      </c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 t="s">
        <v>101</v>
      </c>
    </row>
    <row r="61" spans="1:11" x14ac:dyDescent="0.25">
      <c r="A61" s="23">
        <f t="shared" si="0"/>
        <v>37012</v>
      </c>
      <c r="B61" s="20"/>
      <c r="C61" s="13">
        <v>1.25</v>
      </c>
      <c r="D61" s="39"/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/>
    </row>
    <row r="62" spans="1:11" x14ac:dyDescent="0.25">
      <c r="A62" s="23">
        <f t="shared" si="0"/>
        <v>37043</v>
      </c>
      <c r="B62" s="20"/>
      <c r="C62" s="13">
        <v>1.25</v>
      </c>
      <c r="D62" s="39"/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/>
    </row>
    <row r="63" spans="1:11" x14ac:dyDescent="0.25">
      <c r="A63" s="23">
        <f t="shared" si="0"/>
        <v>37073</v>
      </c>
      <c r="B63" s="20" t="s">
        <v>102</v>
      </c>
      <c r="C63" s="13">
        <v>1.25</v>
      </c>
      <c r="D63" s="39">
        <v>7</v>
      </c>
      <c r="E63" s="13"/>
      <c r="F63" s="20"/>
      <c r="G63" s="13">
        <f>IF(ISBLANK(Table1[[#This Row],[EARNED]]),"",Table1[[#This Row],[EARNED]])</f>
        <v>1.25</v>
      </c>
      <c r="H63" s="39"/>
      <c r="I63" s="13"/>
      <c r="J63" s="11"/>
      <c r="K63" s="20" t="s">
        <v>103</v>
      </c>
    </row>
    <row r="64" spans="1:11" x14ac:dyDescent="0.25">
      <c r="A64" s="23">
        <f t="shared" si="0"/>
        <v>37104</v>
      </c>
      <c r="B64" s="20"/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/>
    </row>
    <row r="65" spans="1:11" x14ac:dyDescent="0.25">
      <c r="A65" s="23">
        <f t="shared" si="0"/>
        <v>37135</v>
      </c>
      <c r="B65" s="20"/>
      <c r="C65" s="13">
        <v>1.25</v>
      </c>
      <c r="D65" s="39"/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25">
      <c r="A66" s="23">
        <f t="shared" si="0"/>
        <v>37165</v>
      </c>
      <c r="B66" s="20"/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25">
      <c r="A67" s="23">
        <f t="shared" si="0"/>
        <v>37196</v>
      </c>
      <c r="B67" s="20"/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/>
    </row>
    <row r="68" spans="1:11" x14ac:dyDescent="0.25">
      <c r="A68" s="23">
        <f t="shared" si="0"/>
        <v>37226</v>
      </c>
      <c r="B68" s="20"/>
      <c r="C68" s="13"/>
      <c r="D68" s="39"/>
      <c r="E68" s="13"/>
      <c r="F68" s="20"/>
      <c r="G68" s="13" t="str">
        <f>IF(ISBLANK(Table1[[#This Row],[EARNED]]),"",Table1[[#This Row],[EARNED]])</f>
        <v/>
      </c>
      <c r="H68" s="39"/>
      <c r="I68" s="13"/>
      <c r="J68" s="11"/>
      <c r="K68" s="20"/>
    </row>
    <row r="69" spans="1:11" x14ac:dyDescent="0.25">
      <c r="A69" s="47" t="s">
        <v>43</v>
      </c>
      <c r="B69" s="20"/>
      <c r="C69" s="13"/>
      <c r="D69" s="39"/>
      <c r="E69" s="54" t="s">
        <v>32</v>
      </c>
      <c r="F69" s="20"/>
      <c r="G69" s="13" t="str">
        <f>IF(ISBLANK(Table1[[#This Row],[EARNED]]),"",Table1[[#This Row],[EARNED]])</f>
        <v/>
      </c>
      <c r="H69" s="39"/>
      <c r="I69" s="54" t="s">
        <v>32</v>
      </c>
      <c r="J69" s="11"/>
      <c r="K69" s="20"/>
    </row>
    <row r="70" spans="1:11" x14ac:dyDescent="0.25">
      <c r="A70" s="23">
        <f>EDATE(A68,1)</f>
        <v>37257</v>
      </c>
      <c r="B70" s="20"/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/>
    </row>
    <row r="71" spans="1:11" x14ac:dyDescent="0.25">
      <c r="A71" s="23">
        <f t="shared" si="0"/>
        <v>37288</v>
      </c>
      <c r="B71" s="20" t="s">
        <v>104</v>
      </c>
      <c r="C71" s="13">
        <v>1.25</v>
      </c>
      <c r="D71" s="39">
        <v>1</v>
      </c>
      <c r="E71" s="13"/>
      <c r="F71" s="20"/>
      <c r="G71" s="13">
        <f>IF(ISBLANK(Table1[[#This Row],[EARNED]]),"",Table1[[#This Row],[EARNED]])</f>
        <v>1.25</v>
      </c>
      <c r="H71" s="39"/>
      <c r="I71" s="13"/>
      <c r="J71" s="11"/>
      <c r="K71" s="55">
        <v>37302</v>
      </c>
    </row>
    <row r="72" spans="1:11" x14ac:dyDescent="0.25">
      <c r="A72" s="23">
        <f t="shared" si="0"/>
        <v>37316</v>
      </c>
      <c r="B72" s="20"/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/>
    </row>
    <row r="73" spans="1:11" x14ac:dyDescent="0.25">
      <c r="A73" s="23">
        <f t="shared" si="0"/>
        <v>37347</v>
      </c>
      <c r="B73" s="20"/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/>
      <c r="I73" s="13"/>
      <c r="J73" s="11"/>
      <c r="K73" s="20"/>
    </row>
    <row r="74" spans="1:11" x14ac:dyDescent="0.25">
      <c r="A74" s="23">
        <f t="shared" si="0"/>
        <v>37377</v>
      </c>
      <c r="B74" s="20" t="s">
        <v>98</v>
      </c>
      <c r="C74" s="13">
        <v>1.25</v>
      </c>
      <c r="D74" s="39">
        <v>3</v>
      </c>
      <c r="E74" s="13"/>
      <c r="F74" s="20"/>
      <c r="G74" s="13">
        <f>IF(ISBLANK(Table1[[#This Row],[EARNED]]),"",Table1[[#This Row],[EARNED]])</f>
        <v>1.25</v>
      </c>
      <c r="H74" s="39"/>
      <c r="I74" s="13"/>
      <c r="J74" s="11"/>
      <c r="K74" s="20" t="s">
        <v>105</v>
      </c>
    </row>
    <row r="75" spans="1:11" x14ac:dyDescent="0.25">
      <c r="A75" s="23">
        <f t="shared" si="0"/>
        <v>37408</v>
      </c>
      <c r="B75" s="20"/>
      <c r="C75" s="13">
        <v>1.25</v>
      </c>
      <c r="D75" s="39"/>
      <c r="E75" s="13"/>
      <c r="F75" s="20"/>
      <c r="G75" s="13">
        <f>IF(ISBLANK(Table1[[#This Row],[EARNED]]),"",Table1[[#This Row],[EARNED]])</f>
        <v>1.25</v>
      </c>
      <c r="H75" s="39"/>
      <c r="I75" s="13"/>
      <c r="J75" s="11"/>
      <c r="K75" s="20"/>
    </row>
    <row r="76" spans="1:11" x14ac:dyDescent="0.25">
      <c r="A76" s="23">
        <f t="shared" si="0"/>
        <v>37438</v>
      </c>
      <c r="B76" s="20"/>
      <c r="C76" s="13">
        <v>1.25</v>
      </c>
      <c r="D76" s="39"/>
      <c r="E76" s="13"/>
      <c r="F76" s="20"/>
      <c r="G76" s="13">
        <f>IF(ISBLANK(Table1[[#This Row],[EARNED]]),"",Table1[[#This Row],[EARNED]])</f>
        <v>1.25</v>
      </c>
      <c r="H76" s="39"/>
      <c r="I76" s="13"/>
      <c r="J76" s="11"/>
      <c r="K76" s="20"/>
    </row>
    <row r="77" spans="1:11" x14ac:dyDescent="0.25">
      <c r="A77" s="23">
        <f t="shared" si="0"/>
        <v>37469</v>
      </c>
      <c r="B77" s="20"/>
      <c r="C77" s="13">
        <v>1.25</v>
      </c>
      <c r="D77" s="39"/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/>
    </row>
    <row r="78" spans="1:11" x14ac:dyDescent="0.25">
      <c r="A78" s="23">
        <f t="shared" si="0"/>
        <v>37500</v>
      </c>
      <c r="B78" s="20"/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/>
    </row>
    <row r="79" spans="1:11" x14ac:dyDescent="0.25">
      <c r="A79" s="23">
        <f t="shared" si="0"/>
        <v>37530</v>
      </c>
      <c r="B79" s="20"/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20"/>
    </row>
    <row r="80" spans="1:11" x14ac:dyDescent="0.25">
      <c r="A80" s="23">
        <f t="shared" si="0"/>
        <v>37561</v>
      </c>
      <c r="B80" s="20" t="s">
        <v>106</v>
      </c>
      <c r="C80" s="13">
        <v>1.25</v>
      </c>
      <c r="D80" s="39">
        <v>1</v>
      </c>
      <c r="E80" s="13"/>
      <c r="F80" s="20"/>
      <c r="G80" s="13">
        <f>IF(ISBLANK(Table1[[#This Row],[EARNED]]),"",Table1[[#This Row],[EARNED]])</f>
        <v>1.25</v>
      </c>
      <c r="H80" s="39"/>
      <c r="I80" s="13"/>
      <c r="J80" s="11"/>
      <c r="K80" s="20"/>
    </row>
    <row r="81" spans="1:11" x14ac:dyDescent="0.25">
      <c r="A81" s="23">
        <f t="shared" si="0"/>
        <v>37591</v>
      </c>
      <c r="B81" s="20"/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/>
    </row>
    <row r="82" spans="1:11" x14ac:dyDescent="0.25">
      <c r="A82" s="47" t="s">
        <v>44</v>
      </c>
      <c r="B82" s="20"/>
      <c r="C82" s="13"/>
      <c r="D82" s="39"/>
      <c r="E82" s="34" t="s">
        <v>32</v>
      </c>
      <c r="F82" s="48" t="s">
        <v>32</v>
      </c>
      <c r="G82" s="13" t="str">
        <f>IF(ISBLANK(Table1[[#This Row],[EARNED]]),"",Table1[[#This Row],[EARNED]])</f>
        <v/>
      </c>
      <c r="H82" s="39"/>
      <c r="I82" s="34" t="s">
        <v>32</v>
      </c>
      <c r="J82" s="11"/>
      <c r="K82" s="20"/>
    </row>
    <row r="83" spans="1:11" x14ac:dyDescent="0.25">
      <c r="A83" s="40">
        <v>37622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37653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37681</v>
      </c>
      <c r="B85" s="15"/>
      <c r="C85" s="13">
        <v>1.25</v>
      </c>
      <c r="D85" s="42"/>
      <c r="E85" s="9"/>
      <c r="F85" s="15"/>
      <c r="G85" s="41">
        <f>IF(ISBLANK(Table1[[#This Row],[EARNED]]),"",Table1[[#This Row],[EARNED]])</f>
        <v>1.25</v>
      </c>
      <c r="H85" s="42"/>
      <c r="I85" s="9"/>
      <c r="J85" s="12"/>
      <c r="K85" s="15"/>
    </row>
    <row r="86" spans="1:11" x14ac:dyDescent="0.25">
      <c r="A86" s="40">
        <v>37712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37742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37773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37803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37834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37865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37895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37926</v>
      </c>
      <c r="B93" s="20"/>
      <c r="C93" s="13">
        <v>1.25</v>
      </c>
      <c r="D93" s="39">
        <v>5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37956</v>
      </c>
      <c r="B94" s="20" t="s">
        <v>64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7" t="s">
        <v>45</v>
      </c>
      <c r="B95" s="20"/>
      <c r="C95" s="13"/>
      <c r="D95" s="39"/>
      <c r="E95" s="9" t="s">
        <v>32</v>
      </c>
      <c r="F95" s="20" t="s">
        <v>32</v>
      </c>
      <c r="G95" s="13" t="str">
        <f>IF(ISBLANK(Table1[[#This Row],[EARNED]]),"",Table1[[#This Row],[EARNED]])</f>
        <v/>
      </c>
      <c r="H95" s="39"/>
      <c r="I95" s="9" t="s">
        <v>32</v>
      </c>
      <c r="J95" s="11"/>
      <c r="K95" s="20"/>
    </row>
    <row r="96" spans="1:11" x14ac:dyDescent="0.25">
      <c r="A96" s="40">
        <v>37987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38018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38047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38078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38108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38139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38169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38200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38231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38261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38292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38322</v>
      </c>
      <c r="B107" s="20" t="s">
        <v>64</v>
      </c>
      <c r="C107" s="13">
        <v>1.25</v>
      </c>
      <c r="D107" s="39">
        <v>5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7" t="s">
        <v>46</v>
      </c>
      <c r="B108" s="20"/>
      <c r="C108" s="13"/>
      <c r="D108" s="39"/>
      <c r="E108" s="9" t="s">
        <v>32</v>
      </c>
      <c r="F108" s="20" t="s">
        <v>32</v>
      </c>
      <c r="G108" s="13" t="str">
        <f>IF(ISBLANK(Table1[[#This Row],[EARNED]]),"",Table1[[#This Row],[EARNED]])</f>
        <v/>
      </c>
      <c r="H108" s="39"/>
      <c r="I108" s="9" t="s">
        <v>32</v>
      </c>
      <c r="J108" s="11"/>
      <c r="K108" s="20"/>
    </row>
    <row r="109" spans="1:11" x14ac:dyDescent="0.25">
      <c r="A109" s="40">
        <v>38353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38384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38412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38443</v>
      </c>
      <c r="B112" s="20" t="s">
        <v>65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5</v>
      </c>
      <c r="I112" s="9"/>
      <c r="J112" s="11"/>
      <c r="K112" s="20" t="s">
        <v>66</v>
      </c>
    </row>
    <row r="113" spans="1:11" x14ac:dyDescent="0.25">
      <c r="A113" s="40">
        <v>38473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38504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38534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38565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38596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38626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38657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38687</v>
      </c>
      <c r="B120" s="20" t="s">
        <v>64</v>
      </c>
      <c r="C120" s="13">
        <v>1.25</v>
      </c>
      <c r="D120" s="39">
        <v>5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7" t="s">
        <v>47</v>
      </c>
      <c r="B121" s="20"/>
      <c r="C121" s="13"/>
      <c r="D121" s="39"/>
      <c r="E121" s="9" t="s">
        <v>32</v>
      </c>
      <c r="F121" s="20" t="s">
        <v>32</v>
      </c>
      <c r="G121" s="13" t="str">
        <f>IF(ISBLANK(Table1[[#This Row],[EARNED]]),"",Table1[[#This Row],[EARNED]])</f>
        <v/>
      </c>
      <c r="H121" s="39"/>
      <c r="I121" s="9" t="s">
        <v>32</v>
      </c>
      <c r="J121" s="11"/>
      <c r="K121" s="20"/>
    </row>
    <row r="122" spans="1:11" x14ac:dyDescent="0.25">
      <c r="A122" s="40">
        <v>38718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v>38749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38777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38808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38838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38869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38899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38930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38961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v>38991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39022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39052</v>
      </c>
      <c r="B133" s="20" t="s">
        <v>64</v>
      </c>
      <c r="C133" s="13">
        <v>1.25</v>
      </c>
      <c r="D133" s="39">
        <v>5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7" t="s">
        <v>48</v>
      </c>
      <c r="B134" s="20"/>
      <c r="C134" s="13"/>
      <c r="D134" s="39"/>
      <c r="E134" s="9" t="s">
        <v>32</v>
      </c>
      <c r="F134" s="20" t="s">
        <v>32</v>
      </c>
      <c r="G134" s="13" t="str">
        <f>IF(ISBLANK(Table1[[#This Row],[EARNED]]),"",Table1[[#This Row],[EARNED]])</f>
        <v/>
      </c>
      <c r="H134" s="39"/>
      <c r="I134" s="9" t="s">
        <v>32</v>
      </c>
      <c r="J134" s="11"/>
      <c r="K134" s="20"/>
    </row>
    <row r="135" spans="1:11" x14ac:dyDescent="0.25">
      <c r="A135" s="40">
        <v>39083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39114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39142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39173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39203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39234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v>39264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v>39295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39326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39356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v>39387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v>39417</v>
      </c>
      <c r="B146" s="20" t="s">
        <v>64</v>
      </c>
      <c r="C146" s="13">
        <v>1.25</v>
      </c>
      <c r="D146" s="39">
        <v>5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7" t="s">
        <v>63</v>
      </c>
      <c r="B147" s="20"/>
      <c r="C147" s="13"/>
      <c r="D147" s="39"/>
      <c r="E147" s="9" t="s">
        <v>32</v>
      </c>
      <c r="F147" s="20" t="s">
        <v>32</v>
      </c>
      <c r="G147" s="13" t="str">
        <f>IF(ISBLANK(Table1[[#This Row],[EARNED]]),"",Table1[[#This Row],[EARNED]])</f>
        <v/>
      </c>
      <c r="H147" s="39"/>
      <c r="I147" s="9" t="s">
        <v>32</v>
      </c>
      <c r="J147" s="11"/>
      <c r="K147" s="20"/>
    </row>
    <row r="148" spans="1:11" x14ac:dyDescent="0.25">
      <c r="A148" s="40">
        <v>39448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v>39479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39508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39539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39569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39600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39630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39661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39692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v>39722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39753</v>
      </c>
      <c r="B158" s="20" t="s">
        <v>67</v>
      </c>
      <c r="C158" s="13">
        <v>1.25</v>
      </c>
      <c r="D158" s="39">
        <v>12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 t="s">
        <v>68</v>
      </c>
    </row>
    <row r="159" spans="1:11" x14ac:dyDescent="0.25">
      <c r="A159" s="40">
        <v>39783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7" t="s">
        <v>62</v>
      </c>
      <c r="B160" s="20"/>
      <c r="C160" s="13"/>
      <c r="D160" s="39"/>
      <c r="E160" s="9" t="s">
        <v>32</v>
      </c>
      <c r="F160" s="20" t="s">
        <v>32</v>
      </c>
      <c r="G160" s="13" t="str">
        <f>IF(ISBLANK(Table1[[#This Row],[EARNED]]),"",Table1[[#This Row],[EARNED]])</f>
        <v/>
      </c>
      <c r="H160" s="39"/>
      <c r="I160" s="9" t="s">
        <v>32</v>
      </c>
      <c r="J160" s="11"/>
      <c r="K160" s="20"/>
    </row>
    <row r="161" spans="1:11" x14ac:dyDescent="0.25">
      <c r="A161" s="40">
        <v>39814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v>39845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v>39873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39904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39934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v>39965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v>39995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40026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v>40057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v>40087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40118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v>40148</v>
      </c>
      <c r="B172" s="20" t="s">
        <v>64</v>
      </c>
      <c r="C172" s="13">
        <v>1.25</v>
      </c>
      <c r="D172" s="39">
        <v>5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7" t="s">
        <v>61</v>
      </c>
      <c r="B173" s="20"/>
      <c r="C173" s="13"/>
      <c r="D173" s="39"/>
      <c r="E173" s="9" t="s">
        <v>32</v>
      </c>
      <c r="F173" s="20" t="s">
        <v>32</v>
      </c>
      <c r="G173" s="13" t="str">
        <f>IF(ISBLANK(Table1[[#This Row],[EARNED]]),"",Table1[[#This Row],[EARNED]])</f>
        <v/>
      </c>
      <c r="H173" s="39"/>
      <c r="I173" s="9" t="s">
        <v>32</v>
      </c>
      <c r="J173" s="11"/>
      <c r="K173" s="20"/>
    </row>
    <row r="174" spans="1:11" x14ac:dyDescent="0.25">
      <c r="A174" s="40">
        <v>40179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v>40210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v>40238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40269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v>40299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v>40330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40360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40391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40422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v>40452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40483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v>40513</v>
      </c>
      <c r="B185" s="20" t="s">
        <v>64</v>
      </c>
      <c r="C185" s="13">
        <v>1.25</v>
      </c>
      <c r="D185" s="39">
        <v>5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7" t="s">
        <v>60</v>
      </c>
      <c r="B186" s="20"/>
      <c r="C186" s="13"/>
      <c r="D186" s="39"/>
      <c r="E186" s="9" t="s">
        <v>32</v>
      </c>
      <c r="F186" s="20" t="s">
        <v>32</v>
      </c>
      <c r="G186" s="13" t="str">
        <f>IF(ISBLANK(Table1[[#This Row],[EARNED]]),"",Table1[[#This Row],[EARNED]])</f>
        <v/>
      </c>
      <c r="H186" s="39"/>
      <c r="I186" s="9" t="s">
        <v>32</v>
      </c>
      <c r="J186" s="11"/>
      <c r="K186" s="20"/>
    </row>
    <row r="187" spans="1:11" x14ac:dyDescent="0.25">
      <c r="A187" s="40">
        <v>40544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v>40575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v>40603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v>40634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v>40664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v>40695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v>40725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v>40756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v>40787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40817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40848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v>40878</v>
      </c>
      <c r="B198" s="20" t="s">
        <v>64</v>
      </c>
      <c r="C198" s="13">
        <v>1.25</v>
      </c>
      <c r="D198" s="39">
        <v>5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7" t="s">
        <v>59</v>
      </c>
      <c r="B199" s="20"/>
      <c r="C199" s="13"/>
      <c r="D199" s="39"/>
      <c r="E199" s="9" t="s">
        <v>32</v>
      </c>
      <c r="F199" s="20" t="s">
        <v>32</v>
      </c>
      <c r="G199" s="13" t="str">
        <f>IF(ISBLANK(Table1[[#This Row],[EARNED]]),"",Table1[[#This Row],[EARNED]])</f>
        <v/>
      </c>
      <c r="H199" s="39"/>
      <c r="I199" s="9" t="s">
        <v>32</v>
      </c>
      <c r="J199" s="11"/>
      <c r="K199" s="20"/>
    </row>
    <row r="200" spans="1:11" x14ac:dyDescent="0.25">
      <c r="A200" s="40">
        <v>40909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v>40940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40969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v>41000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v>41030</v>
      </c>
      <c r="B204" s="20" t="s">
        <v>64</v>
      </c>
      <c r="C204" s="13">
        <v>1.25</v>
      </c>
      <c r="D204" s="39">
        <v>5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 t="s">
        <v>69</v>
      </c>
    </row>
    <row r="205" spans="1:11" x14ac:dyDescent="0.25">
      <c r="A205" s="40">
        <v>41061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v>41091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v>41122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v>41153</v>
      </c>
      <c r="B208" s="15" t="s">
        <v>64</v>
      </c>
      <c r="C208" s="13">
        <v>1.25</v>
      </c>
      <c r="D208" s="42">
        <v>5</v>
      </c>
      <c r="E208" s="9"/>
      <c r="F208" s="15"/>
      <c r="G208" s="13">
        <f>IF(ISBLANK(Table1[[#This Row],[EARNED]]),"",Table1[[#This Row],[EARNED]])</f>
        <v>1.25</v>
      </c>
      <c r="H208" s="42"/>
      <c r="I208" s="9"/>
      <c r="J208" s="12"/>
      <c r="K208" s="15" t="s">
        <v>70</v>
      </c>
    </row>
    <row r="209" spans="1:11" x14ac:dyDescent="0.25">
      <c r="A209" s="40">
        <v>41183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41214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41244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7" t="s">
        <v>58</v>
      </c>
      <c r="B212" s="20"/>
      <c r="C212" s="13"/>
      <c r="D212" s="39"/>
      <c r="E212" s="9" t="s">
        <v>32</v>
      </c>
      <c r="F212" s="20" t="s">
        <v>32</v>
      </c>
      <c r="G212" s="13" t="str">
        <f>IF(ISBLANK(Table1[[#This Row],[EARNED]]),"",Table1[[#This Row],[EARNED]])</f>
        <v/>
      </c>
      <c r="H212" s="39"/>
      <c r="I212" s="9" t="s">
        <v>32</v>
      </c>
      <c r="J212" s="11"/>
      <c r="K212" s="20"/>
    </row>
    <row r="213" spans="1:11" x14ac:dyDescent="0.25">
      <c r="A213" s="40">
        <v>41275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v>41306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v>41334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v>41365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41395</v>
      </c>
      <c r="B217" s="20" t="s">
        <v>71</v>
      </c>
      <c r="C217" s="13">
        <v>1.25</v>
      </c>
      <c r="D217" s="39">
        <v>10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 t="s">
        <v>72</v>
      </c>
    </row>
    <row r="218" spans="1:11" x14ac:dyDescent="0.25">
      <c r="A218" s="40">
        <v>41426</v>
      </c>
      <c r="B218" s="20" t="s">
        <v>64</v>
      </c>
      <c r="C218" s="13">
        <v>1.25</v>
      </c>
      <c r="D218" s="39">
        <v>5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 t="s">
        <v>73</v>
      </c>
    </row>
    <row r="219" spans="1:11" x14ac:dyDescent="0.25">
      <c r="A219" s="40">
        <v>41456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v>41487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v>41518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v>41548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v>41579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v>41609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7" t="s">
        <v>57</v>
      </c>
      <c r="B225" s="20"/>
      <c r="C225" s="13"/>
      <c r="D225" s="39"/>
      <c r="E225" s="9" t="s">
        <v>32</v>
      </c>
      <c r="F225" s="20" t="s">
        <v>32</v>
      </c>
      <c r="G225" s="13" t="str">
        <f>IF(ISBLANK(Table1[[#This Row],[EARNED]]),"",Table1[[#This Row],[EARNED]])</f>
        <v/>
      </c>
      <c r="H225" s="39"/>
      <c r="I225" s="9" t="s">
        <v>32</v>
      </c>
      <c r="J225" s="11"/>
      <c r="K225" s="20"/>
    </row>
    <row r="226" spans="1:11" x14ac:dyDescent="0.25">
      <c r="A226" s="40">
        <v>41640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v>41671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41699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41730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41760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41791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v>41821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v>41852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v>41883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v>41913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v>41944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v>41974</v>
      </c>
      <c r="B237" s="20" t="s">
        <v>64</v>
      </c>
      <c r="C237" s="13">
        <v>1.25</v>
      </c>
      <c r="D237" s="39">
        <v>5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7" t="s">
        <v>56</v>
      </c>
      <c r="B238" s="20"/>
      <c r="C238" s="13"/>
      <c r="D238" s="39"/>
      <c r="E238" s="9" t="s">
        <v>32</v>
      </c>
      <c r="F238" s="20" t="s">
        <v>32</v>
      </c>
      <c r="G238" s="13" t="str">
        <f>IF(ISBLANK(Table1[[#This Row],[EARNED]]),"",Table1[[#This Row],[EARNED]])</f>
        <v/>
      </c>
      <c r="H238" s="39"/>
      <c r="I238" s="9" t="s">
        <v>32</v>
      </c>
      <c r="J238" s="11"/>
      <c r="K238" s="20"/>
    </row>
    <row r="239" spans="1:11" x14ac:dyDescent="0.25">
      <c r="A239" s="40">
        <v>42005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v>42036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42064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v>42095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v>42125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42156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v>42186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v>42217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42248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v>42278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v>42309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v>42339</v>
      </c>
      <c r="B250" s="20" t="s">
        <v>64</v>
      </c>
      <c r="C250" s="13">
        <v>1.25</v>
      </c>
      <c r="D250" s="39">
        <v>5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7" t="s">
        <v>55</v>
      </c>
      <c r="B251" s="20"/>
      <c r="C251" s="13"/>
      <c r="D251" s="39"/>
      <c r="E251" s="9" t="s">
        <v>32</v>
      </c>
      <c r="F251" s="20" t="s">
        <v>32</v>
      </c>
      <c r="G251" s="13" t="str">
        <f>IF(ISBLANK(Table1[[#This Row],[EARNED]]),"",Table1[[#This Row],[EARNED]])</f>
        <v/>
      </c>
      <c r="H251" s="39"/>
      <c r="I251" s="9" t="s">
        <v>32</v>
      </c>
      <c r="J251" s="11"/>
      <c r="K251" s="20"/>
    </row>
    <row r="252" spans="1:11" x14ac:dyDescent="0.25">
      <c r="A252" s="40">
        <v>42370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v>42401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42430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v>42461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v>42491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v>42522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v>42552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v>42583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v>42614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v>42644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v>42675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v>42705</v>
      </c>
      <c r="B263" s="20" t="s">
        <v>64</v>
      </c>
      <c r="C263" s="13">
        <v>1.25</v>
      </c>
      <c r="D263" s="39">
        <v>5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7" t="s">
        <v>54</v>
      </c>
      <c r="B264" s="20"/>
      <c r="C264" s="13"/>
      <c r="D264" s="39"/>
      <c r="E264" s="9" t="s">
        <v>32</v>
      </c>
      <c r="F264" s="20" t="s">
        <v>32</v>
      </c>
      <c r="G264" s="13" t="str">
        <f>IF(ISBLANK(Table1[[#This Row],[EARNED]]),"",Table1[[#This Row],[EARNED]])</f>
        <v/>
      </c>
      <c r="H264" s="39"/>
      <c r="I264" s="9" t="s">
        <v>32</v>
      </c>
      <c r="J264" s="11"/>
      <c r="K264" s="20"/>
    </row>
    <row r="265" spans="1:11" x14ac:dyDescent="0.25">
      <c r="A265" s="40">
        <v>42736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v>42767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v>42795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v>42826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42856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42887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v>42917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v>42948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42979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v>43009</v>
      </c>
      <c r="B274" s="20"/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v>43040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v>43070</v>
      </c>
      <c r="B276" s="20" t="s">
        <v>64</v>
      </c>
      <c r="C276" s="13">
        <v>1.25</v>
      </c>
      <c r="D276" s="39">
        <v>5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7" t="s">
        <v>53</v>
      </c>
      <c r="B277" s="20"/>
      <c r="C277" s="13"/>
      <c r="D277" s="39"/>
      <c r="E277" s="9" t="s">
        <v>32</v>
      </c>
      <c r="F277" s="20" t="s">
        <v>32</v>
      </c>
      <c r="G277" s="13" t="str">
        <f>IF(ISBLANK(Table1[[#This Row],[EARNED]]),"",Table1[[#This Row],[EARNED]])</f>
        <v/>
      </c>
      <c r="H277" s="39"/>
      <c r="I277" s="9" t="s">
        <v>32</v>
      </c>
      <c r="J277" s="11"/>
      <c r="K277" s="20"/>
    </row>
    <row r="278" spans="1:11" x14ac:dyDescent="0.25">
      <c r="A278" s="40">
        <v>43101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v>43132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v>43160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v>43191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v>43221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v>43252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v>43282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v>43313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v>43344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v>43374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v>43405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v>43435</v>
      </c>
      <c r="B289" s="20" t="s">
        <v>64</v>
      </c>
      <c r="C289" s="13">
        <v>1.25</v>
      </c>
      <c r="D289" s="39">
        <v>5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7" t="s">
        <v>52</v>
      </c>
      <c r="B290" s="20"/>
      <c r="C290" s="13"/>
      <c r="D290" s="39"/>
      <c r="E290" s="9" t="s">
        <v>32</v>
      </c>
      <c r="F290" s="20" t="s">
        <v>32</v>
      </c>
      <c r="G290" s="13" t="str">
        <f>IF(ISBLANK(Table1[[#This Row],[EARNED]]),"",Table1[[#This Row],[EARNED]])</f>
        <v/>
      </c>
      <c r="H290" s="39"/>
      <c r="I290" s="9" t="s">
        <v>32</v>
      </c>
      <c r="J290" s="11"/>
      <c r="K290" s="20"/>
    </row>
    <row r="291" spans="1:11" x14ac:dyDescent="0.25">
      <c r="A291" s="40">
        <v>43466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43497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43525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v>43556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43586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43617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43647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v>43678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v>43709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v>43739</v>
      </c>
      <c r="B300" s="20" t="s">
        <v>74</v>
      </c>
      <c r="C300" s="13">
        <v>1.25</v>
      </c>
      <c r="D300" s="39">
        <v>5</v>
      </c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 t="s">
        <v>75</v>
      </c>
    </row>
    <row r="301" spans="1:11" x14ac:dyDescent="0.25">
      <c r="A301" s="40">
        <v>43770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v>43800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7" t="s">
        <v>51</v>
      </c>
      <c r="B303" s="20"/>
      <c r="C303" s="13"/>
      <c r="D303" s="39"/>
      <c r="E303" s="9" t="s">
        <v>32</v>
      </c>
      <c r="F303" s="20" t="s">
        <v>32</v>
      </c>
      <c r="G303" s="13" t="str">
        <f>IF(ISBLANK(Table1[[#This Row],[EARNED]]),"",Table1[[#This Row],[EARNED]])</f>
        <v/>
      </c>
      <c r="H303" s="39"/>
      <c r="I303" s="9" t="s">
        <v>32</v>
      </c>
      <c r="J303" s="11"/>
      <c r="K303" s="20"/>
    </row>
    <row r="304" spans="1:11" x14ac:dyDescent="0.25">
      <c r="A304" s="40">
        <v>43831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v>43862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v>43891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v>43922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43952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v>43983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44013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44044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44075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v>44105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v>44136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44166</v>
      </c>
      <c r="B315" s="20" t="s">
        <v>64</v>
      </c>
      <c r="C315" s="13">
        <v>1.25</v>
      </c>
      <c r="D315" s="39">
        <v>5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7" t="s">
        <v>50</v>
      </c>
      <c r="B316" s="20"/>
      <c r="C316" s="13"/>
      <c r="D316" s="39"/>
      <c r="E316" s="9" t="s">
        <v>32</v>
      </c>
      <c r="F316" s="20" t="s">
        <v>32</v>
      </c>
      <c r="G316" s="13" t="str">
        <f>IF(ISBLANK(Table1[[#This Row],[EARNED]]),"",Table1[[#This Row],[EARNED]])</f>
        <v/>
      </c>
      <c r="H316" s="39"/>
      <c r="I316" s="9" t="s">
        <v>32</v>
      </c>
      <c r="J316" s="11"/>
      <c r="K316" s="20"/>
    </row>
    <row r="317" spans="1:11" x14ac:dyDescent="0.25">
      <c r="A317" s="40">
        <v>44197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v>44228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v>44256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v>44287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44317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44348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44378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v>44409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v>44440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44470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v>44501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v>44531</v>
      </c>
      <c r="B328" s="20" t="s">
        <v>64</v>
      </c>
      <c r="C328" s="13">
        <v>1.25</v>
      </c>
      <c r="D328" s="39">
        <v>5</v>
      </c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7" t="s">
        <v>49</v>
      </c>
      <c r="B329" s="20"/>
      <c r="C329" s="13"/>
      <c r="D329" s="39"/>
      <c r="E329" s="9" t="s">
        <v>32</v>
      </c>
      <c r="F329" s="20" t="s">
        <v>32</v>
      </c>
      <c r="G329" s="13" t="str">
        <f>IF(ISBLANK(Table1[[#This Row],[EARNED]]),"",Table1[[#This Row],[EARNED]])</f>
        <v/>
      </c>
      <c r="H329" s="39"/>
      <c r="I329" s="9" t="s">
        <v>32</v>
      </c>
      <c r="J329" s="11"/>
      <c r="K329" s="20"/>
    </row>
    <row r="330" spans="1:11" x14ac:dyDescent="0.25">
      <c r="A330" s="40">
        <v>44562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v>44593</v>
      </c>
      <c r="B331" s="20" t="s">
        <v>76</v>
      </c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>
        <v>30</v>
      </c>
      <c r="I331" s="9"/>
      <c r="J331" s="11"/>
      <c r="K331" s="20" t="s">
        <v>77</v>
      </c>
    </row>
    <row r="332" spans="1:11" x14ac:dyDescent="0.25">
      <c r="A332" s="40"/>
      <c r="B332" s="20" t="s">
        <v>78</v>
      </c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>
        <v>21</v>
      </c>
      <c r="I332" s="9"/>
      <c r="J332" s="11"/>
      <c r="K332" s="20" t="s">
        <v>79</v>
      </c>
    </row>
    <row r="333" spans="1:11" x14ac:dyDescent="0.25">
      <c r="A333" s="40">
        <v>44621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v>44652</v>
      </c>
      <c r="B334" s="20" t="s">
        <v>80</v>
      </c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>
        <v>31</v>
      </c>
      <c r="I334" s="9"/>
      <c r="J334" s="11"/>
      <c r="K334" s="20" t="s">
        <v>81</v>
      </c>
    </row>
    <row r="335" spans="1:11" x14ac:dyDescent="0.25">
      <c r="A335" s="40"/>
      <c r="B335" s="20" t="s">
        <v>76</v>
      </c>
      <c r="C335" s="13"/>
      <c r="D335" s="39"/>
      <c r="E335" s="9"/>
      <c r="F335" s="20"/>
      <c r="G335" s="13"/>
      <c r="H335" s="39">
        <v>30</v>
      </c>
      <c r="I335" s="9"/>
      <c r="J335" s="11"/>
      <c r="K335" s="20" t="s">
        <v>82</v>
      </c>
    </row>
    <row r="336" spans="1:11" x14ac:dyDescent="0.25">
      <c r="A336" s="40"/>
      <c r="B336" s="20" t="s">
        <v>78</v>
      </c>
      <c r="C336" s="13"/>
      <c r="D336" s="39"/>
      <c r="E336" s="9"/>
      <c r="F336" s="20"/>
      <c r="G336" s="13"/>
      <c r="H336" s="39">
        <v>21</v>
      </c>
      <c r="I336" s="9"/>
      <c r="J336" s="11"/>
      <c r="K336" s="20" t="s">
        <v>83</v>
      </c>
    </row>
    <row r="337" spans="1:11" x14ac:dyDescent="0.25">
      <c r="A337" s="40">
        <v>44682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44713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v>44743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v>44774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v>44805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v>44835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v>44866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v>44896</v>
      </c>
      <c r="B344" s="20" t="s">
        <v>64</v>
      </c>
      <c r="C344" s="13">
        <v>1.25</v>
      </c>
      <c r="D344" s="39">
        <v>5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7" t="s">
        <v>107</v>
      </c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25">
      <c r="A346" s="40">
        <v>44927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44958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44986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45017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v>45047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45078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v>45108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45139</v>
      </c>
      <c r="B353" s="20" t="s">
        <v>108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>
        <v>15</v>
      </c>
      <c r="I353" s="9"/>
      <c r="J353" s="11"/>
      <c r="K353" s="20" t="s">
        <v>109</v>
      </c>
    </row>
    <row r="354" spans="1:11" x14ac:dyDescent="0.25">
      <c r="A354" s="40">
        <v>45170</v>
      </c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>
        <v>45200</v>
      </c>
      <c r="B355" s="20"/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25">
      <c r="A356" s="40">
        <v>45231</v>
      </c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0">
        <v>45261</v>
      </c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0">
        <v>45292</v>
      </c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>
        <v>45323</v>
      </c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>
        <v>45352</v>
      </c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>
        <v>45383</v>
      </c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>
        <v>45413</v>
      </c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>
        <v>45444</v>
      </c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>
        <v>45474</v>
      </c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>
        <v>45505</v>
      </c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>
        <v>45536</v>
      </c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0">
        <v>45566</v>
      </c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>
        <v>45597</v>
      </c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>
        <v>45627</v>
      </c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>
        <v>45658</v>
      </c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>
        <v>45689</v>
      </c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25">
      <c r="A372" s="40">
        <v>45717</v>
      </c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>
        <v>45748</v>
      </c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>
        <v>45778</v>
      </c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>
        <v>45809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>
        <v>45839</v>
      </c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/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/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/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/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/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/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/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/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56"/>
      <c r="B385" s="15"/>
      <c r="C385" s="41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9" sqref="G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7" t="s">
        <v>33</v>
      </c>
      <c r="E1" s="67"/>
      <c r="F1" s="67"/>
      <c r="G1" s="67"/>
      <c r="J1" s="68" t="s">
        <v>34</v>
      </c>
      <c r="K1" s="68"/>
      <c r="L1" s="68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/>
      <c r="E3"/>
      <c r="F3"/>
      <c r="G3" s="46">
        <f>SUMIFS(F7:F14,E7:E14,E3)+SUMIFS(D7:D66,C7:C66,F3)+D3</f>
        <v>0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8" t="s">
        <v>38</v>
      </c>
      <c r="J6" s="68"/>
      <c r="K6" s="68"/>
      <c r="L6" s="68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2023-09-25T00:32:55Z</dcterms:modified>
</cp:coreProperties>
</file>