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0" i="1" l="1"/>
  <c r="G457" i="1"/>
  <c r="E207" i="1"/>
  <c r="G207" i="1"/>
  <c r="E208" i="1"/>
  <c r="G208" i="1"/>
  <c r="E205" i="1"/>
  <c r="G205" i="1"/>
  <c r="G201" i="1"/>
  <c r="G202" i="1"/>
  <c r="G198" i="1"/>
  <c r="G199" i="1"/>
  <c r="G195" i="1"/>
  <c r="G193" i="1"/>
  <c r="G189" i="1"/>
  <c r="G190" i="1"/>
  <c r="G175" i="1"/>
  <c r="G171" i="1"/>
  <c r="G166" i="1"/>
  <c r="G167" i="1"/>
  <c r="G168" i="1"/>
  <c r="G169" i="1"/>
  <c r="G164" i="1"/>
  <c r="G159" i="1"/>
  <c r="G160" i="1"/>
  <c r="G161" i="1"/>
  <c r="G162" i="1"/>
  <c r="G155" i="1"/>
  <c r="G156" i="1"/>
  <c r="G157" i="1"/>
  <c r="G135" i="1"/>
  <c r="G145" i="1"/>
  <c r="G142" i="1"/>
  <c r="G143" i="1"/>
  <c r="G138" i="1"/>
  <c r="G134" i="1"/>
  <c r="G126" i="1"/>
  <c r="G119" i="1"/>
  <c r="G125" i="1"/>
  <c r="G122" i="1"/>
  <c r="G121" i="1"/>
  <c r="G118" i="1"/>
  <c r="G111" i="1"/>
  <c r="G109" i="1"/>
  <c r="G108" i="1"/>
  <c r="G104" i="1"/>
  <c r="G94" i="1"/>
  <c r="G88" i="1"/>
  <c r="G93" i="1"/>
  <c r="G92" i="1"/>
  <c r="G90" i="1"/>
  <c r="G86" i="1"/>
  <c r="G81" i="1"/>
  <c r="G78" i="1"/>
  <c r="G79" i="1"/>
  <c r="G57" i="1"/>
  <c r="G47" i="1"/>
  <c r="G45" i="1"/>
  <c r="G46" i="1"/>
  <c r="G27" i="1"/>
  <c r="G28" i="1"/>
  <c r="G18" i="1"/>
  <c r="G17" i="1"/>
  <c r="G19" i="1"/>
  <c r="G13" i="1"/>
  <c r="G14" i="1"/>
  <c r="G15" i="1"/>
  <c r="G12" i="1"/>
  <c r="G16" i="1"/>
  <c r="G20" i="1"/>
  <c r="G24" i="1"/>
  <c r="A12" i="1"/>
  <c r="A16" i="1" s="1"/>
  <c r="A20" i="1" s="1"/>
  <c r="A24" i="1" s="1"/>
  <c r="G40" i="1"/>
  <c r="G36" i="1"/>
  <c r="G37" i="1"/>
  <c r="G38" i="1"/>
  <c r="G34" i="1"/>
  <c r="G31" i="1"/>
  <c r="G32" i="1"/>
  <c r="G259" i="1"/>
  <c r="G254" i="1"/>
  <c r="G272" i="1"/>
  <c r="G269" i="1"/>
  <c r="G270" i="1"/>
  <c r="G282" i="1"/>
  <c r="G273" i="1"/>
  <c r="G350" i="1"/>
  <c r="G213" i="1"/>
  <c r="G216" i="1"/>
  <c r="G219" i="1"/>
  <c r="G221" i="1"/>
  <c r="G222" i="1"/>
  <c r="G223" i="1"/>
  <c r="G225" i="1"/>
  <c r="G228" i="1"/>
  <c r="G230" i="1"/>
  <c r="G231" i="1"/>
  <c r="G232" i="1"/>
  <c r="G233" i="1"/>
  <c r="G235" i="1"/>
  <c r="G237" i="1"/>
  <c r="G240" i="1"/>
  <c r="G247" i="1"/>
  <c r="G249" i="1"/>
  <c r="G250" i="1"/>
  <c r="G252" i="1"/>
  <c r="G255" i="1"/>
  <c r="G260" i="1"/>
  <c r="G264" i="1"/>
  <c r="G265" i="1"/>
  <c r="G266" i="1"/>
  <c r="G267" i="1"/>
  <c r="G268" i="1"/>
  <c r="G271" i="1"/>
  <c r="G274" i="1"/>
  <c r="G275" i="1"/>
  <c r="G276" i="1"/>
  <c r="G277" i="1"/>
  <c r="G278" i="1"/>
  <c r="G279" i="1"/>
  <c r="G280" i="1"/>
  <c r="G28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11" i="1"/>
  <c r="G33" i="1"/>
  <c r="G35" i="1"/>
  <c r="G39" i="1"/>
  <c r="G41" i="1"/>
  <c r="G42" i="1"/>
  <c r="G43" i="1"/>
  <c r="G44" i="1"/>
  <c r="G48" i="1"/>
  <c r="G49" i="1"/>
  <c r="G50" i="1"/>
  <c r="G52" i="1"/>
  <c r="G53" i="1"/>
  <c r="G54" i="1"/>
  <c r="G55" i="1"/>
  <c r="G56" i="1"/>
  <c r="G58" i="1"/>
  <c r="G59" i="1"/>
  <c r="G60" i="1"/>
  <c r="G62" i="1"/>
  <c r="G63" i="1"/>
  <c r="G65" i="1"/>
  <c r="G66" i="1"/>
  <c r="G68" i="1"/>
  <c r="G70" i="1"/>
  <c r="G71" i="1"/>
  <c r="G72" i="1"/>
  <c r="G75" i="1"/>
  <c r="G76" i="1"/>
  <c r="G77" i="1"/>
  <c r="G80" i="1"/>
  <c r="G82" i="1"/>
  <c r="G83" i="1"/>
  <c r="G84" i="1"/>
  <c r="G85" i="1"/>
  <c r="G87" i="1"/>
  <c r="G89" i="1"/>
  <c r="G91" i="1"/>
  <c r="G95" i="1"/>
  <c r="G96" i="1"/>
  <c r="G97" i="1"/>
  <c r="G98" i="1"/>
  <c r="G99" i="1"/>
  <c r="G100" i="1"/>
  <c r="G101" i="1"/>
  <c r="G102" i="1"/>
  <c r="G103" i="1"/>
  <c r="G105" i="1"/>
  <c r="G106" i="1"/>
  <c r="G107" i="1"/>
  <c r="G110" i="1"/>
  <c r="G112" i="1"/>
  <c r="G113" i="1"/>
  <c r="G114" i="1"/>
  <c r="G115" i="1"/>
  <c r="G116" i="1"/>
  <c r="G117" i="1"/>
  <c r="G120" i="1"/>
  <c r="G123" i="1"/>
  <c r="G124" i="1"/>
  <c r="G127" i="1"/>
  <c r="G128" i="1"/>
  <c r="G133" i="1"/>
  <c r="G136" i="1"/>
  <c r="G137" i="1"/>
  <c r="G139" i="1"/>
  <c r="G140" i="1"/>
  <c r="G141" i="1"/>
  <c r="G144" i="1"/>
  <c r="G146" i="1"/>
  <c r="G147" i="1"/>
  <c r="G148" i="1"/>
  <c r="G149" i="1"/>
  <c r="G151" i="1"/>
  <c r="G152" i="1"/>
  <c r="G153" i="1"/>
  <c r="G154" i="1"/>
  <c r="G158" i="1"/>
  <c r="G163" i="1"/>
  <c r="G165" i="1"/>
  <c r="G170" i="1"/>
  <c r="G172" i="1"/>
  <c r="G173" i="1"/>
  <c r="G174" i="1"/>
  <c r="G176" i="1"/>
  <c r="G177" i="1"/>
  <c r="G180" i="1"/>
  <c r="G181" i="1"/>
  <c r="G182" i="1"/>
  <c r="G187" i="1"/>
  <c r="G188" i="1"/>
  <c r="G191" i="1"/>
  <c r="G192" i="1"/>
  <c r="G194" i="1"/>
  <c r="G196" i="1"/>
  <c r="G197" i="1"/>
  <c r="G200" i="1"/>
  <c r="G203" i="1"/>
  <c r="G204" i="1"/>
  <c r="G206" i="1"/>
  <c r="G209" i="1"/>
  <c r="G29" i="1"/>
  <c r="A30" i="1"/>
  <c r="A33" i="1" s="1"/>
  <c r="A35" i="1" s="1"/>
  <c r="A39" i="1" s="1"/>
  <c r="A41" i="1" s="1"/>
  <c r="A42" i="1" s="1"/>
  <c r="A44" i="1" s="1"/>
  <c r="A48" i="1" s="1"/>
  <c r="A49" i="1" s="1"/>
  <c r="A50" i="1" s="1"/>
  <c r="A52" i="1" s="1"/>
  <c r="A53" i="1" s="1"/>
  <c r="A54" i="1" s="1"/>
  <c r="A55" i="1" s="1"/>
  <c r="A56" i="1" s="1"/>
  <c r="A58" i="1" s="1"/>
  <c r="A59" i="1" s="1"/>
  <c r="A60" i="1" s="1"/>
  <c r="A63" i="1" s="1"/>
  <c r="A65" i="1" s="1"/>
  <c r="A66" i="1" s="1"/>
  <c r="A68" i="1" s="1"/>
  <c r="A70" i="1" s="1"/>
  <c r="A71" i="1" s="1"/>
  <c r="A72" i="1" s="1"/>
  <c r="A75" i="1" s="1"/>
  <c r="A76" i="1" s="1"/>
  <c r="A77" i="1" s="1"/>
  <c r="A80" i="1" s="1"/>
  <c r="A82" i="1" s="1"/>
  <c r="A84" i="1" s="1"/>
  <c r="A85" i="1" s="1"/>
  <c r="A87" i="1" s="1"/>
  <c r="A89" i="1" s="1"/>
  <c r="A91" i="1" s="1"/>
  <c r="A95" i="1" s="1"/>
  <c r="A96" i="1" s="1"/>
  <c r="A97" i="1" s="1"/>
  <c r="A98" i="1" s="1"/>
  <c r="A99" i="1" s="1"/>
  <c r="A100" i="1" s="1"/>
  <c r="A101" i="1" s="1"/>
  <c r="A103" i="1" s="1"/>
  <c r="A105" i="1" s="1"/>
  <c r="A106" i="1" s="1"/>
  <c r="A107" i="1" s="1"/>
  <c r="A110" i="1" s="1"/>
  <c r="A112" i="1" s="1"/>
  <c r="A113" i="1" s="1"/>
  <c r="A114" i="1" s="1"/>
  <c r="A115" i="1" s="1"/>
  <c r="A116" i="1" s="1"/>
  <c r="A117" i="1" s="1"/>
  <c r="A120" i="1" s="1"/>
  <c r="A124" i="1" s="1"/>
  <c r="A127" i="1" s="1"/>
  <c r="A128" i="1" s="1"/>
  <c r="A133" i="1" s="1"/>
  <c r="A136" i="1" s="1"/>
  <c r="A137" i="1" s="1"/>
  <c r="A139" i="1" s="1"/>
  <c r="A140" i="1" s="1"/>
  <c r="A141" i="1" s="1"/>
  <c r="A144" i="1" s="1"/>
  <c r="A146" i="1" s="1"/>
  <c r="A147" i="1" s="1"/>
  <c r="A149" i="1" s="1"/>
  <c r="A151" i="1" s="1"/>
  <c r="A152" i="1" s="1"/>
  <c r="A153" i="1" s="1"/>
  <c r="A154" i="1" s="1"/>
  <c r="A158" i="1" s="1"/>
  <c r="A163" i="1" s="1"/>
  <c r="A165" i="1" s="1"/>
  <c r="A170" i="1" s="1"/>
  <c r="A172" i="1" s="1"/>
  <c r="A173" i="1" s="1"/>
  <c r="A174" i="1" s="1"/>
  <c r="A177" i="1" s="1"/>
  <c r="A180" i="1" s="1"/>
  <c r="A181" i="1" s="1"/>
  <c r="A182" i="1" s="1"/>
  <c r="A187" i="1" s="1"/>
  <c r="A188" i="1" s="1"/>
  <c r="A191" i="1" s="1"/>
  <c r="A192" i="1" s="1"/>
  <c r="A194" i="1" s="1"/>
  <c r="A196" i="1" s="1"/>
  <c r="A197" i="1" s="1"/>
  <c r="A200" i="1" s="1"/>
  <c r="A204" i="1" s="1"/>
  <c r="A206" i="1" s="1"/>
  <c r="A209" i="1" s="1"/>
  <c r="A213" i="1" s="1"/>
  <c r="A216" i="1" s="1"/>
  <c r="A219" i="1" s="1"/>
  <c r="A221" i="1" s="1"/>
  <c r="A222" i="1" s="1"/>
  <c r="A223" i="1" s="1"/>
  <c r="A225" i="1" s="1"/>
  <c r="A228" i="1" s="1"/>
  <c r="A230" i="1" s="1"/>
  <c r="A232" i="1" s="1"/>
  <c r="A233" i="1" s="1"/>
  <c r="A235" i="1" s="1"/>
  <c r="A237" i="1" s="1"/>
  <c r="A240" i="1" s="1"/>
  <c r="A247" i="1" s="1"/>
  <c r="A249" i="1" s="1"/>
  <c r="A250" i="1" s="1"/>
  <c r="A252" i="1" s="1"/>
  <c r="A255" i="1" s="1"/>
  <c r="A260" i="1" s="1"/>
  <c r="A264" i="1" s="1"/>
  <c r="A266" i="1" s="1"/>
  <c r="A267" i="1" s="1"/>
  <c r="A268" i="1" s="1"/>
  <c r="A271" i="1" s="1"/>
  <c r="A274" i="1" s="1"/>
  <c r="A275" i="1" s="1"/>
  <c r="A276" i="1" s="1"/>
  <c r="A277" i="1" s="1"/>
  <c r="A278" i="1" s="1"/>
  <c r="A279" i="1" s="1"/>
  <c r="A280" i="1" s="1"/>
  <c r="A281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G390" i="1"/>
  <c r="G3" i="3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391" i="1"/>
  <c r="G392" i="1"/>
  <c r="G393" i="1"/>
  <c r="G394" i="1"/>
  <c r="G395" i="1"/>
  <c r="G396" i="1"/>
  <c r="J4" i="3"/>
  <c r="E9" i="1"/>
  <c r="G9" i="1"/>
  <c r="I207" i="1" l="1"/>
  <c r="I205" i="1"/>
  <c r="I208" i="1"/>
  <c r="K3" i="3"/>
  <c r="L3" i="3" s="1"/>
  <c r="I9" i="1"/>
</calcChain>
</file>

<file path=xl/sharedStrings.xml><?xml version="1.0" encoding="utf-8"?>
<sst xmlns="http://schemas.openxmlformats.org/spreadsheetml/2006/main" count="536" uniqueCount="310">
  <si>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</si>
  <si>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</si>
  <si>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</si>
  <si>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</si>
  <si>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</si>
  <si>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</si>
  <si>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</si>
  <si>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</si>
  <si>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</si>
  <si>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</si>
  <si>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</si>
  <si>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</si>
  <si>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</si>
  <si>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</si>
  <si>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</si>
  <si>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</si>
  <si>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</si>
  <si>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</si>
  <si>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</si>
  <si>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</si>
  <si>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</si>
  <si>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</si>
  <si>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</si>
  <si>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</si>
  <si>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</si>
  <si>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</si>
  <si>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</si>
  <si>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</si>
  <si>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</si>
  <si>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</si>
  <si>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</si>
  <si>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</si>
  <si>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</si>
  <si>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</si>
  <si>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</si>
  <si>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</si>
  <si>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</si>
  <si>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</si>
  <si>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</si>
  <si>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</si>
  <si>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</si>
  <si>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</si>
  <si>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VILLAPANDO JENITA</t>
  </si>
  <si>
    <t>1 - Married (and not separated)</t>
  </si>
  <si>
    <t>RCC11`</t>
  </si>
  <si>
    <t>PERMANENT</t>
  </si>
  <si>
    <t>CTO</t>
  </si>
  <si>
    <t>2018</t>
  </si>
  <si>
    <t>VL(8-0-0)</t>
  </si>
  <si>
    <t>SL(4-0-00)</t>
  </si>
  <si>
    <t>2/19-/28/2018</t>
  </si>
  <si>
    <t>2/13-16/2018</t>
  </si>
  <si>
    <t>FL(5-0-00)</t>
  </si>
  <si>
    <r>
      <rPr>
        <b/>
        <sz val="11"/>
        <color theme="1"/>
        <rFont val="Calibri"/>
        <family val="2"/>
        <scheme val="minor"/>
      </rPr>
      <t>2019</t>
    </r>
  </si>
  <si>
    <t>2020</t>
  </si>
  <si>
    <t>2021</t>
  </si>
  <si>
    <t>SL(20-0-00)</t>
  </si>
  <si>
    <t>2022</t>
  </si>
  <si>
    <t>VL(1-0-00)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</si>
  <si>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</si>
  <si>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</si>
  <si>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</si>
  <si>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</si>
  <si>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</si>
  <si>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</si>
  <si>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</si>
  <si>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</si>
  <si>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</si>
  <si>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</si>
  <si>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</si>
  <si>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</si>
  <si>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</si>
  <si>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</si>
  <si>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</si>
  <si>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</si>
  <si>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</si>
  <si>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</si>
  <si>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</si>
  <si>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FL(1-0-0)</t>
  </si>
  <si>
    <t>VL(4-0-0)</t>
  </si>
  <si>
    <t>8/1,4,5,6/2017</t>
  </si>
  <si>
    <t>FL(5-0-0)</t>
  </si>
  <si>
    <t>UT(0-4-47)</t>
  </si>
  <si>
    <t>UT(0-2-11)</t>
  </si>
  <si>
    <t>UT(0-1-11)</t>
  </si>
  <si>
    <t>UT(0-1-1)</t>
  </si>
  <si>
    <t>UT(0-0-55)</t>
  </si>
  <si>
    <t>UT(0-1-8)</t>
  </si>
  <si>
    <t>UT(0-4-57)</t>
  </si>
  <si>
    <t>UT(0-1-2)</t>
  </si>
  <si>
    <t>UT(2-1-38)</t>
  </si>
  <si>
    <t>UT(1-3-58)</t>
  </si>
  <si>
    <t>UT(0-2-25)</t>
  </si>
  <si>
    <t>UT(0-0-40)</t>
  </si>
  <si>
    <t>UT(0-5-6)</t>
  </si>
  <si>
    <t>UT(0-1-12)</t>
  </si>
  <si>
    <t>UT(0-2-12)</t>
  </si>
  <si>
    <t>FL(4-0-0)</t>
  </si>
  <si>
    <t>2/12-3/1-3/2012</t>
  </si>
  <si>
    <t>UT(0-1-6)</t>
  </si>
  <si>
    <t>UT(0-0-6)</t>
  </si>
  <si>
    <t>UT(0-2-7)</t>
  </si>
  <si>
    <t>UT(0-1-30)</t>
  </si>
  <si>
    <t>UT(0-0-41)</t>
  </si>
  <si>
    <t>UT(0-0-45)</t>
  </si>
  <si>
    <t>UT(0-1-56)</t>
  </si>
  <si>
    <t>UT(0-2-50)</t>
  </si>
  <si>
    <t>UT(0-3-30)</t>
  </si>
  <si>
    <t>UT(0-0-5)</t>
  </si>
  <si>
    <t>UT(0-15)</t>
  </si>
  <si>
    <t>SL(1-0-0)</t>
  </si>
  <si>
    <t>UT(0-4-28)</t>
  </si>
  <si>
    <t>SP(1-0-0)</t>
  </si>
  <si>
    <t>FL(3-0-0)</t>
  </si>
  <si>
    <t>UT(1-0-40)</t>
  </si>
  <si>
    <t>UT(0-7-56)</t>
  </si>
  <si>
    <t>UT(0-2-31)</t>
  </si>
  <si>
    <t>UT(0-3-10)</t>
  </si>
  <si>
    <t>UT(0-1-14)</t>
  </si>
  <si>
    <t>UT(0-3-7)</t>
  </si>
  <si>
    <t>UT(0-3-1)</t>
  </si>
  <si>
    <t>UT(0-1-20)</t>
  </si>
  <si>
    <t>UT(0-2-46)</t>
  </si>
  <si>
    <t>UT(0-1-28)</t>
  </si>
  <si>
    <t>UT(0-1-26)</t>
  </si>
  <si>
    <t>UT(0-0-27)</t>
  </si>
  <si>
    <t>4/23/2009</t>
  </si>
  <si>
    <t>5/22/2009</t>
  </si>
  <si>
    <t>6/24-26/2009</t>
  </si>
  <si>
    <t>UT(0-1-13)</t>
  </si>
  <si>
    <t>UT(0-4-0)</t>
  </si>
  <si>
    <t>4/17/2009</t>
  </si>
  <si>
    <t>ENROLLMENT 4/16/2009</t>
  </si>
  <si>
    <t>UT(2-0-12)</t>
  </si>
  <si>
    <t>SL(2-0-0)</t>
  </si>
  <si>
    <t>FL(2-0-0)</t>
  </si>
  <si>
    <t>UT(0-2-2)</t>
  </si>
  <si>
    <t>SL(1-4-0)</t>
  </si>
  <si>
    <t>UT(1-0-9)</t>
  </si>
  <si>
    <t>9/30/2008</t>
  </si>
  <si>
    <t>10/3,6/2008</t>
  </si>
  <si>
    <t>10/16/2008</t>
  </si>
  <si>
    <t>10/24/2008</t>
  </si>
  <si>
    <t>ANNIV. L. 10/30/2008</t>
  </si>
  <si>
    <t>11/14/2008</t>
  </si>
  <si>
    <t>11/27HD,28/2008</t>
  </si>
  <si>
    <t>12/11,18/2008</t>
  </si>
  <si>
    <t>VL(1-0-0)</t>
  </si>
  <si>
    <t>UT(1-0-8)</t>
  </si>
  <si>
    <t>SVL(7-0-0)</t>
  </si>
  <si>
    <t>VL(2-0-0)</t>
  </si>
  <si>
    <t>UT(0-0-8)</t>
  </si>
  <si>
    <t>SL(0-4-0)</t>
  </si>
  <si>
    <t>VL(0-4-0)</t>
  </si>
  <si>
    <t>7/20/1999</t>
  </si>
  <si>
    <t>7/30/1999</t>
  </si>
  <si>
    <t>8/2-10/1999</t>
  </si>
  <si>
    <t>8/27/1999</t>
  </si>
  <si>
    <t>9/9,10/1999</t>
  </si>
  <si>
    <t>9/16,17/1999</t>
  </si>
  <si>
    <t>9/15/1999</t>
  </si>
  <si>
    <t>10/22/1999</t>
  </si>
  <si>
    <t>10/28/1999</t>
  </si>
  <si>
    <t>12/16/1999</t>
  </si>
  <si>
    <t>VL(3-0-0)</t>
  </si>
  <si>
    <t>UT(0-0-12)</t>
  </si>
  <si>
    <t>UT(1-0-0)</t>
  </si>
  <si>
    <t>2/12,15,16/1999</t>
  </si>
  <si>
    <t>2/17/1999</t>
  </si>
  <si>
    <t>3/30/1999</t>
  </si>
  <si>
    <t>GRAD. L. 3/19/1999</t>
  </si>
  <si>
    <t>4/6,7/1999</t>
  </si>
  <si>
    <t>4/20/1999</t>
  </si>
  <si>
    <t>PARENTAL O. 4/21/1999</t>
  </si>
  <si>
    <t>ENROLLMENT 5/28/1999</t>
  </si>
  <si>
    <t>5/18/1999</t>
  </si>
  <si>
    <t>5/27/1999</t>
  </si>
  <si>
    <t>5/21/1999</t>
  </si>
  <si>
    <t>UT(0-0-1)</t>
  </si>
  <si>
    <t>B-DAY. L. 1/3/2000</t>
  </si>
  <si>
    <t>1/17,18/2000</t>
  </si>
  <si>
    <t>4/10,11,12/2000</t>
  </si>
  <si>
    <t>7/21/2000</t>
  </si>
  <si>
    <t>VL(0-5-0)</t>
  </si>
  <si>
    <t>FILIAL O. 11/27/2000</t>
  </si>
  <si>
    <t>UT(0-0-2)</t>
  </si>
  <si>
    <t>B-DAY. L. 1/3/2001</t>
  </si>
  <si>
    <t>1/22,23,24/2001</t>
  </si>
  <si>
    <t>UT(0-4-3)</t>
  </si>
  <si>
    <t>UT(0-4-1)</t>
  </si>
  <si>
    <t>GRAD. L. 3/29/2001</t>
  </si>
  <si>
    <t>4/2,3/2001</t>
  </si>
  <si>
    <t>5/24,25/2001</t>
  </si>
  <si>
    <t>7/16,17/2001</t>
  </si>
  <si>
    <t>7/23,24/2001</t>
  </si>
  <si>
    <t>7/30/2001</t>
  </si>
  <si>
    <t>9/28/2001</t>
  </si>
  <si>
    <t>UT(0-0-7)</t>
  </si>
  <si>
    <t>UT(0-0-4)</t>
  </si>
  <si>
    <t>10/22/2001</t>
  </si>
  <si>
    <t>UT(0-0-11)</t>
  </si>
  <si>
    <t>UT(0-1-31)</t>
  </si>
  <si>
    <t>UT(0-4-42)</t>
  </si>
  <si>
    <t>VL(5-0-0)</t>
  </si>
  <si>
    <t>2/19/2002</t>
  </si>
  <si>
    <t>GRAD. L. 3/15/2002</t>
  </si>
  <si>
    <t>4/1-5/2002</t>
  </si>
  <si>
    <t>4/15/2002</t>
  </si>
  <si>
    <t>5/23,24/2002</t>
  </si>
  <si>
    <t>5/28/2002</t>
  </si>
  <si>
    <t>PARENTAL O. 6/10/2002</t>
  </si>
  <si>
    <t>8/30/2002</t>
  </si>
  <si>
    <t>UT(0-0-3)</t>
  </si>
  <si>
    <t>UT(0-0-35)</t>
  </si>
  <si>
    <t>2/10-14/2003</t>
  </si>
  <si>
    <t>UT(0-0-57)</t>
  </si>
  <si>
    <t>4/11,12/2003</t>
  </si>
  <si>
    <t>PARENTAL O. 2/21/2003</t>
  </si>
  <si>
    <t>5/29,30/2003</t>
  </si>
  <si>
    <t>UT(0-4-30)</t>
  </si>
  <si>
    <t>8/26/2003</t>
  </si>
  <si>
    <t>11/24,25,27,28/2003</t>
  </si>
  <si>
    <t>12/16/2003</t>
  </si>
  <si>
    <t>FILIAL O. 12/9/2003</t>
  </si>
  <si>
    <t>1/13/2004</t>
  </si>
  <si>
    <t>FUNERAL L. 1/12/2004</t>
  </si>
  <si>
    <t>2/20/2004</t>
  </si>
  <si>
    <t>UT(1-4-0)</t>
  </si>
  <si>
    <t>GRAD. L. 3/25/2004</t>
  </si>
  <si>
    <t>3/19/2004</t>
  </si>
  <si>
    <t>ENROLLMENT 6/7/2004</t>
  </si>
  <si>
    <t>5/31/2004</t>
  </si>
  <si>
    <t>6/24/2004</t>
  </si>
  <si>
    <t>7/16,19,20/2004</t>
  </si>
  <si>
    <t>8/13/2004</t>
  </si>
  <si>
    <t>9/23/2004</t>
  </si>
  <si>
    <t>9/27/2004</t>
  </si>
  <si>
    <t>9/21/2004</t>
  </si>
  <si>
    <t>11/24/2004</t>
  </si>
  <si>
    <t>UT(0-0-9)</t>
  </si>
  <si>
    <t>SL(3-0-0)</t>
  </si>
  <si>
    <t>UT(0-5-2)</t>
  </si>
  <si>
    <t>B-DAY. L. 1/3/2005</t>
  </si>
  <si>
    <t>GRAD. L. 3/28/2005</t>
  </si>
  <si>
    <t>5/25-31/2005</t>
  </si>
  <si>
    <t>5/17/2005</t>
  </si>
  <si>
    <t>ENROLLMENT 6/6/2005</t>
  </si>
  <si>
    <t>6/1-3/2005</t>
  </si>
  <si>
    <t>6/28-30/2005</t>
  </si>
  <si>
    <t>UT(-0-0-20)</t>
  </si>
  <si>
    <t>UT(0-4-6)</t>
  </si>
  <si>
    <t>8/23/2005</t>
  </si>
  <si>
    <t>8/22/2005</t>
  </si>
  <si>
    <t>9/6,7/2005</t>
  </si>
  <si>
    <t>8/31/2005</t>
  </si>
  <si>
    <t>9/26/2005</t>
  </si>
  <si>
    <t>9/26/2006</t>
  </si>
  <si>
    <t>11/16/2005</t>
  </si>
  <si>
    <t>UT(0-0-19)</t>
  </si>
  <si>
    <t>UT(0-4-11)</t>
  </si>
  <si>
    <t>2/2,3/2005</t>
  </si>
  <si>
    <t>B-DAY. L. 1/13/2005</t>
  </si>
  <si>
    <t>UT(1-1-0)</t>
  </si>
  <si>
    <t>UT(1-4-17)</t>
  </si>
  <si>
    <t>UT(0-1-34)</t>
  </si>
  <si>
    <t>ENROLLMENT 4/26/2006</t>
  </si>
  <si>
    <t>5/10-12/2006</t>
  </si>
  <si>
    <t>5/22-26/2006</t>
  </si>
  <si>
    <t>7/5-7/2006</t>
  </si>
  <si>
    <t>8/29/2006</t>
  </si>
  <si>
    <t>PARENTAL O. 9/18/2006</t>
  </si>
  <si>
    <t>11/17/2006</t>
  </si>
  <si>
    <t>12/18/2006</t>
  </si>
  <si>
    <t>12/28/2006</t>
  </si>
  <si>
    <t>12/22/2006</t>
  </si>
  <si>
    <t>12/14/2006</t>
  </si>
  <si>
    <t>UT(0-1-18)</t>
  </si>
  <si>
    <t>04/19HD,20/2007</t>
  </si>
  <si>
    <t>04/16,18/2007</t>
  </si>
  <si>
    <t>ENROLLMENT 04/26/2007</t>
  </si>
  <si>
    <t>04/29/2007</t>
  </si>
  <si>
    <t>04/2-4/2007</t>
  </si>
  <si>
    <t>03/8,9/2007</t>
  </si>
  <si>
    <t>UT(1-0-10)</t>
  </si>
  <si>
    <t>05/24,25,30/2007</t>
  </si>
  <si>
    <t>6/28/2007</t>
  </si>
  <si>
    <t>UT(1-1-54)</t>
  </si>
  <si>
    <t>UT(0-5-0)</t>
  </si>
  <si>
    <t>UT(1-0-11)</t>
  </si>
  <si>
    <t>10/17/2007</t>
  </si>
  <si>
    <t>UT(2-0-0)</t>
  </si>
  <si>
    <t>UT(1-0-3)</t>
  </si>
  <si>
    <t>02/7,8/2008</t>
  </si>
  <si>
    <t>UT(1-0-21)</t>
  </si>
  <si>
    <t>GRAD L. 04/11/2008</t>
  </si>
  <si>
    <t>04/18/2008</t>
  </si>
  <si>
    <t>04/29/2008</t>
  </si>
  <si>
    <t>05/28/2008</t>
  </si>
  <si>
    <t>05/29/2008</t>
  </si>
  <si>
    <t>05/16/2008</t>
  </si>
  <si>
    <t>ENROLLMENT 05/30/2008</t>
  </si>
  <si>
    <t>05/14,15/2008</t>
  </si>
  <si>
    <t>UT(0-5-58)</t>
  </si>
  <si>
    <t>06/18/2008</t>
  </si>
  <si>
    <t>09/24-26/2008</t>
  </si>
  <si>
    <t>UT(0-0-50)</t>
  </si>
  <si>
    <t>08/14/2008</t>
  </si>
  <si>
    <t>2023</t>
  </si>
  <si>
    <t>UT(0-0-25)</t>
  </si>
  <si>
    <t>9/11-15, 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</si>
</sst>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1"/>
  <sheetViews>
    <sheetView tabSelected="1" topLeftCell="A7" zoomScaleNormal="100" workbookViewId="0">
      <pane ySplit="2100" topLeftCell="A449" activePane="bottomLeft"/>
      <selection activeCell="I9" sqref="I9"/>
      <selection pane="bottomLeft" activeCell="E465" sqref="E4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36166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162.36180000000002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269</v>
      </c>
      <c r="J9" s="11"/>
      <c r="K9" s="20"/>
    </row>
    <row r="10" spans="1:11" x14ac:dyDescent="0.25">
      <c r="A10" s="48" t="s">
        <v>59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23">
        <v>36161</v>
      </c>
      <c r="B11" s="20" t="s">
        <v>100</v>
      </c>
      <c r="C11" s="13">
        <v>1.25</v>
      </c>
      <c r="D11" s="39">
        <v>1.2E-2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f>EDATE(A11,1)</f>
        <v>36192</v>
      </c>
      <c r="B12" s="20" t="s">
        <v>110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1</v>
      </c>
      <c r="I12" s="34"/>
      <c r="J12" s="11"/>
      <c r="K12" s="49">
        <v>36252</v>
      </c>
    </row>
    <row r="13" spans="1:11" x14ac:dyDescent="0.25">
      <c r="A13" s="23"/>
      <c r="B13" s="20" t="s">
        <v>164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167</v>
      </c>
    </row>
    <row r="14" spans="1:11" x14ac:dyDescent="0.25">
      <c r="A14" s="23"/>
      <c r="B14" s="20" t="s">
        <v>110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 t="s">
        <v>168</v>
      </c>
    </row>
    <row r="15" spans="1:11" x14ac:dyDescent="0.25">
      <c r="A15" s="23"/>
      <c r="B15" s="20" t="s">
        <v>165</v>
      </c>
      <c r="C15" s="13"/>
      <c r="D15" s="39">
        <v>2.5000000000000001E-2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23">
        <f>EDATE(A12,1)</f>
        <v>36220</v>
      </c>
      <c r="B16" s="20" t="s">
        <v>110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36163</v>
      </c>
    </row>
    <row r="17" spans="1:11" x14ac:dyDescent="0.25">
      <c r="A17" s="23"/>
      <c r="B17" s="20" t="s">
        <v>110</v>
      </c>
      <c r="C17" s="13"/>
      <c r="D17" s="39"/>
      <c r="E17" s="34"/>
      <c r="F17" s="20"/>
      <c r="G17" s="13" t="str">
        <f>IF(ISBLANK(Table1[[#This Row],[EARNED]]),"",Table1[[#This Row],[EARNED]])</f>
        <v/>
      </c>
      <c r="H17" s="39">
        <v>1</v>
      </c>
      <c r="I17" s="34"/>
      <c r="J17" s="11"/>
      <c r="K17" s="20" t="s">
        <v>169</v>
      </c>
    </row>
    <row r="18" spans="1:11" x14ac:dyDescent="0.25">
      <c r="A18" s="23"/>
      <c r="B18" s="20" t="s">
        <v>112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 t="s">
        <v>170</v>
      </c>
    </row>
    <row r="19" spans="1:11" x14ac:dyDescent="0.25">
      <c r="A19" s="23"/>
      <c r="B19" s="20" t="s">
        <v>166</v>
      </c>
      <c r="C19" s="13"/>
      <c r="D19" s="39">
        <v>1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23">
        <f>EDATE(A16,1)</f>
        <v>36251</v>
      </c>
      <c r="B20" s="20" t="s">
        <v>134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2</v>
      </c>
      <c r="I20" s="34"/>
      <c r="J20" s="11"/>
      <c r="K20" s="20" t="s">
        <v>171</v>
      </c>
    </row>
    <row r="21" spans="1:11" x14ac:dyDescent="0.25">
      <c r="A21" s="23"/>
      <c r="B21" s="20" t="s">
        <v>147</v>
      </c>
      <c r="C21" s="13"/>
      <c r="D21" s="39">
        <v>1</v>
      </c>
      <c r="E21" s="34"/>
      <c r="F21" s="20"/>
      <c r="G21" s="13"/>
      <c r="H21" s="39"/>
      <c r="I21" s="34"/>
      <c r="J21" s="11"/>
      <c r="K21" s="20" t="s">
        <v>172</v>
      </c>
    </row>
    <row r="22" spans="1:11" x14ac:dyDescent="0.25">
      <c r="A22" s="23"/>
      <c r="B22" s="20" t="s">
        <v>166</v>
      </c>
      <c r="C22" s="13"/>
      <c r="D22" s="39">
        <v>1</v>
      </c>
      <c r="E22" s="34"/>
      <c r="F22" s="20"/>
      <c r="G22" s="13"/>
      <c r="H22" s="39"/>
      <c r="I22" s="34"/>
      <c r="J22" s="11"/>
      <c r="K22" s="20"/>
    </row>
    <row r="23" spans="1:11" x14ac:dyDescent="0.25">
      <c r="A23" s="23"/>
      <c r="B23" s="20" t="s">
        <v>112</v>
      </c>
      <c r="C23" s="13"/>
      <c r="D23" s="39"/>
      <c r="E23" s="34"/>
      <c r="F23" s="20"/>
      <c r="G23" s="13"/>
      <c r="H23" s="39"/>
      <c r="I23" s="34"/>
      <c r="J23" s="11"/>
      <c r="K23" s="20" t="s">
        <v>173</v>
      </c>
    </row>
    <row r="24" spans="1:11" x14ac:dyDescent="0.25">
      <c r="A24" s="23">
        <f>EDATE(A20,1)</f>
        <v>36281</v>
      </c>
      <c r="B24" s="20" t="s">
        <v>110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1</v>
      </c>
      <c r="I24" s="34"/>
      <c r="J24" s="11"/>
      <c r="K24" s="20" t="s">
        <v>175</v>
      </c>
    </row>
    <row r="25" spans="1:11" x14ac:dyDescent="0.25">
      <c r="A25" s="23"/>
      <c r="B25" s="20" t="s">
        <v>147</v>
      </c>
      <c r="C25" s="13"/>
      <c r="D25" s="39">
        <v>1</v>
      </c>
      <c r="E25" s="34"/>
      <c r="F25" s="20"/>
      <c r="G25" s="13"/>
      <c r="H25" s="39"/>
      <c r="I25" s="34"/>
      <c r="J25" s="11"/>
      <c r="K25" s="20" t="s">
        <v>176</v>
      </c>
    </row>
    <row r="26" spans="1:11" x14ac:dyDescent="0.25">
      <c r="A26" s="23"/>
      <c r="B26" s="20" t="s">
        <v>130</v>
      </c>
      <c r="C26" s="13"/>
      <c r="D26" s="39">
        <v>0.5</v>
      </c>
      <c r="E26" s="34"/>
      <c r="F26" s="20"/>
      <c r="G26" s="13"/>
      <c r="H26" s="39"/>
      <c r="I26" s="34"/>
      <c r="J26" s="11"/>
      <c r="K26" s="20"/>
    </row>
    <row r="27" spans="1:11" x14ac:dyDescent="0.25">
      <c r="A27" s="23"/>
      <c r="B27" s="20" t="s">
        <v>110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20" t="s">
        <v>177</v>
      </c>
    </row>
    <row r="28" spans="1:11" x14ac:dyDescent="0.25">
      <c r="A28" s="23"/>
      <c r="B28" s="20" t="s">
        <v>112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 t="s">
        <v>174</v>
      </c>
    </row>
    <row r="29" spans="1:11" x14ac:dyDescent="0.25">
      <c r="A29" s="23">
        <v>36312</v>
      </c>
      <c r="B29" s="20" t="s">
        <v>147</v>
      </c>
      <c r="C29" s="13">
        <v>1.25</v>
      </c>
      <c r="D29" s="39">
        <v>1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>EDATE(A29,1)</f>
        <v>36342</v>
      </c>
      <c r="B30" s="20" t="s">
        <v>110</v>
      </c>
      <c r="C30" s="13">
        <v>1.25</v>
      </c>
      <c r="D30" s="39"/>
      <c r="E30" s="34"/>
      <c r="F30" s="20"/>
      <c r="G30" s="13"/>
      <c r="H30" s="39">
        <v>1</v>
      </c>
      <c r="I30" s="34"/>
      <c r="J30" s="11"/>
      <c r="K30" s="20" t="s">
        <v>154</v>
      </c>
    </row>
    <row r="31" spans="1:11" x14ac:dyDescent="0.25">
      <c r="A31" s="23"/>
      <c r="B31" s="20" t="s">
        <v>110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20" t="s">
        <v>155</v>
      </c>
    </row>
    <row r="32" spans="1:11" x14ac:dyDescent="0.25">
      <c r="A32" s="23"/>
      <c r="B32" s="20" t="s">
        <v>148</v>
      </c>
      <c r="C32" s="13"/>
      <c r="D32" s="39">
        <v>1.0169999999999999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23">
        <f>EDATE(A30,1)</f>
        <v>36373</v>
      </c>
      <c r="B33" s="20" t="s">
        <v>149</v>
      </c>
      <c r="C33" s="13">
        <v>1.25</v>
      </c>
      <c r="D33" s="39">
        <v>4.5</v>
      </c>
      <c r="E33" s="34"/>
      <c r="F33" s="20"/>
      <c r="G33" s="13">
        <f>IF(ISBLANK(Table1[[#This Row],[EARNED]]),"",Table1[[#This Row],[EARNED]])</f>
        <v>1.25</v>
      </c>
      <c r="H33" s="39">
        <v>2.5</v>
      </c>
      <c r="I33" s="34"/>
      <c r="J33" s="11"/>
      <c r="K33" s="20" t="s">
        <v>156</v>
      </c>
    </row>
    <row r="34" spans="1:11" x14ac:dyDescent="0.25">
      <c r="A34" s="23"/>
      <c r="B34" s="20" t="s">
        <v>147</v>
      </c>
      <c r="C34" s="13"/>
      <c r="D34" s="39">
        <v>1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157</v>
      </c>
    </row>
    <row r="35" spans="1:11" x14ac:dyDescent="0.25">
      <c r="A35" s="23">
        <f>EDATE(A33,1)</f>
        <v>36404</v>
      </c>
      <c r="B35" s="20" t="s">
        <v>150</v>
      </c>
      <c r="C35" s="13">
        <v>1.25</v>
      </c>
      <c r="D35" s="39">
        <v>2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158</v>
      </c>
    </row>
    <row r="36" spans="1:11" x14ac:dyDescent="0.25">
      <c r="A36" s="23"/>
      <c r="B36" s="20" t="s">
        <v>150</v>
      </c>
      <c r="C36" s="13"/>
      <c r="D36" s="39">
        <v>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159</v>
      </c>
    </row>
    <row r="37" spans="1:11" x14ac:dyDescent="0.25">
      <c r="A37" s="23"/>
      <c r="B37" s="20" t="s">
        <v>110</v>
      </c>
      <c r="C37" s="13"/>
      <c r="D37" s="39"/>
      <c r="E37" s="34"/>
      <c r="F37" s="20"/>
      <c r="G37" s="13" t="str">
        <f>IF(ISBLANK(Table1[[#This Row],[EARNED]]),"",Table1[[#This Row],[EARNED]])</f>
        <v/>
      </c>
      <c r="H37" s="39">
        <v>1</v>
      </c>
      <c r="I37" s="34"/>
      <c r="J37" s="11"/>
      <c r="K37" s="20" t="s">
        <v>160</v>
      </c>
    </row>
    <row r="38" spans="1:11" x14ac:dyDescent="0.25">
      <c r="A38" s="23"/>
      <c r="B38" s="20" t="s">
        <v>151</v>
      </c>
      <c r="C38" s="13"/>
      <c r="D38" s="39">
        <v>1.7000000000000001E-2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23">
        <f>EDATE(A35,1)</f>
        <v>36434</v>
      </c>
      <c r="B39" s="20" t="s">
        <v>152</v>
      </c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>
        <v>0.5</v>
      </c>
      <c r="I39" s="34"/>
      <c r="J39" s="11"/>
      <c r="K39" s="20" t="s">
        <v>161</v>
      </c>
    </row>
    <row r="40" spans="1:11" x14ac:dyDescent="0.25">
      <c r="A40" s="23"/>
      <c r="B40" s="20" t="s">
        <v>147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 t="s">
        <v>162</v>
      </c>
    </row>
    <row r="41" spans="1:11" x14ac:dyDescent="0.25">
      <c r="A41" s="23">
        <f>EDATE(A39,1)</f>
        <v>36465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23">
        <f t="shared" ref="A42:A141" si="0">EDATE(A41,1)</f>
        <v>36495</v>
      </c>
      <c r="B42" s="20" t="s">
        <v>153</v>
      </c>
      <c r="C42" s="13">
        <v>1.25</v>
      </c>
      <c r="D42" s="39">
        <v>0.5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163</v>
      </c>
    </row>
    <row r="43" spans="1:11" x14ac:dyDescent="0.25">
      <c r="A43" s="48" t="s">
        <v>60</v>
      </c>
      <c r="B43" s="20"/>
      <c r="C43" s="13">
        <v>1.25</v>
      </c>
      <c r="D43" s="39"/>
      <c r="E43" s="34" t="s">
        <v>32</v>
      </c>
      <c r="F43" s="20"/>
      <c r="G43" s="13">
        <f>IF(ISBLANK(Table1[[#This Row],[EARNED]]),"",Table1[[#This Row],[EARNED]])</f>
        <v>1.25</v>
      </c>
      <c r="H43" s="39"/>
      <c r="I43" s="34" t="s">
        <v>32</v>
      </c>
      <c r="J43" s="11"/>
      <c r="K43" s="20"/>
    </row>
    <row r="44" spans="1:11" x14ac:dyDescent="0.25">
      <c r="A44" s="23">
        <f>EDATE(A42,1)</f>
        <v>36526</v>
      </c>
      <c r="B44" s="20" t="s">
        <v>150</v>
      </c>
      <c r="C44" s="13">
        <v>1.25</v>
      </c>
      <c r="D44" s="39">
        <v>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180</v>
      </c>
    </row>
    <row r="45" spans="1:11" x14ac:dyDescent="0.25">
      <c r="A45" s="23"/>
      <c r="B45" s="20" t="s">
        <v>152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0.5</v>
      </c>
      <c r="I45" s="34"/>
      <c r="J45" s="11"/>
      <c r="K45" s="20"/>
    </row>
    <row r="46" spans="1:11" x14ac:dyDescent="0.25">
      <c r="A46" s="23"/>
      <c r="B46" s="20" t="s">
        <v>178</v>
      </c>
      <c r="C46" s="13"/>
      <c r="D46" s="39">
        <v>2E-3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25">
      <c r="A47" s="23"/>
      <c r="B47" s="20" t="s">
        <v>112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 t="s">
        <v>179</v>
      </c>
    </row>
    <row r="48" spans="1:11" x14ac:dyDescent="0.25">
      <c r="A48" s="23">
        <f>EDATE(A44,1)</f>
        <v>36557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36586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f>EDATE(A49,1)</f>
        <v>36617</v>
      </c>
      <c r="B50" s="20" t="s">
        <v>164</v>
      </c>
      <c r="C50" s="13">
        <v>1.25</v>
      </c>
      <c r="D50" s="39">
        <v>3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23"/>
      <c r="B51" s="20" t="s">
        <v>112</v>
      </c>
      <c r="C51" s="13"/>
      <c r="D51" s="39"/>
      <c r="E51" s="34"/>
      <c r="F51" s="20"/>
      <c r="G51" s="13"/>
      <c r="H51" s="39"/>
      <c r="I51" s="34"/>
      <c r="J51" s="11"/>
      <c r="K51" s="20" t="s">
        <v>181</v>
      </c>
    </row>
    <row r="52" spans="1:11" x14ac:dyDescent="0.25">
      <c r="A52" s="23">
        <f>EDATE(A50,1)</f>
        <v>36647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23">
        <f t="shared" si="0"/>
        <v>36678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23">
        <f t="shared" si="0"/>
        <v>36708</v>
      </c>
      <c r="B54" s="20" t="s">
        <v>110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182</v>
      </c>
    </row>
    <row r="55" spans="1:11" x14ac:dyDescent="0.25">
      <c r="A55" s="23">
        <f t="shared" si="0"/>
        <v>36739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23">
        <f t="shared" si="0"/>
        <v>36770</v>
      </c>
      <c r="B56" s="20" t="s">
        <v>183</v>
      </c>
      <c r="C56" s="13">
        <v>1.25</v>
      </c>
      <c r="D56" s="39">
        <v>0.5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49">
        <v>36625</v>
      </c>
    </row>
    <row r="57" spans="1:11" x14ac:dyDescent="0.25">
      <c r="A57" s="23"/>
      <c r="B57" s="20" t="s">
        <v>112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49" t="s">
        <v>184</v>
      </c>
    </row>
    <row r="58" spans="1:11" x14ac:dyDescent="0.25">
      <c r="A58" s="23">
        <f>EDATE(A56,1)</f>
        <v>36800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23">
        <f t="shared" si="0"/>
        <v>36831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f t="shared" si="0"/>
        <v>36861</v>
      </c>
      <c r="B60" s="20" t="s">
        <v>147</v>
      </c>
      <c r="C60" s="13">
        <v>1.25</v>
      </c>
      <c r="D60" s="39">
        <v>1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49">
        <v>36750</v>
      </c>
    </row>
    <row r="61" spans="1:11" x14ac:dyDescent="0.25">
      <c r="A61" s="23"/>
      <c r="B61" s="20" t="s">
        <v>185</v>
      </c>
      <c r="C61" s="13"/>
      <c r="D61" s="39">
        <v>4.0000000000000001E-3</v>
      </c>
      <c r="E61" s="34"/>
      <c r="F61" s="20"/>
      <c r="G61" s="13"/>
      <c r="H61" s="39"/>
      <c r="I61" s="34"/>
      <c r="J61" s="11"/>
      <c r="K61" s="49"/>
    </row>
    <row r="62" spans="1:11" x14ac:dyDescent="0.25">
      <c r="A62" s="48" t="s">
        <v>61</v>
      </c>
      <c r="B62" s="20"/>
      <c r="C62" s="13">
        <v>1.25</v>
      </c>
      <c r="D62" s="39"/>
      <c r="E62" s="34" t="s">
        <v>32</v>
      </c>
      <c r="F62" s="20"/>
      <c r="G62" s="13">
        <f>IF(ISBLANK(Table1[[#This Row],[EARNED]]),"",Table1[[#This Row],[EARNED]])</f>
        <v>1.25</v>
      </c>
      <c r="H62" s="39"/>
      <c r="I62" s="34" t="s">
        <v>32</v>
      </c>
      <c r="J62" s="11"/>
      <c r="K62" s="20"/>
    </row>
    <row r="63" spans="1:11" x14ac:dyDescent="0.25">
      <c r="A63" s="23">
        <f>EDATE(A60,1)</f>
        <v>36892</v>
      </c>
      <c r="B63" s="20" t="s">
        <v>164</v>
      </c>
      <c r="C63" s="13">
        <v>1.25</v>
      </c>
      <c r="D63" s="39">
        <v>3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 t="s">
        <v>187</v>
      </c>
    </row>
    <row r="64" spans="1:11" x14ac:dyDescent="0.25">
      <c r="A64" s="23"/>
      <c r="B64" s="20" t="s">
        <v>112</v>
      </c>
      <c r="C64" s="13"/>
      <c r="D64" s="39"/>
      <c r="E64" s="34"/>
      <c r="F64" s="20"/>
      <c r="G64" s="13"/>
      <c r="H64" s="39"/>
      <c r="I64" s="34"/>
      <c r="J64" s="11"/>
      <c r="K64" s="20" t="s">
        <v>186</v>
      </c>
    </row>
    <row r="65" spans="1:11" x14ac:dyDescent="0.25">
      <c r="A65" s="23">
        <f>EDATE(A63,1)</f>
        <v>36923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23">
        <f t="shared" si="0"/>
        <v>36951</v>
      </c>
      <c r="B66" s="20" t="s">
        <v>188</v>
      </c>
      <c r="C66" s="13">
        <v>1.25</v>
      </c>
      <c r="D66" s="39">
        <v>0.50600000000000001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/>
      <c r="B67" s="20" t="s">
        <v>112</v>
      </c>
      <c r="C67" s="13"/>
      <c r="D67" s="39"/>
      <c r="E67" s="34"/>
      <c r="F67" s="20"/>
      <c r="G67" s="13"/>
      <c r="H67" s="39"/>
      <c r="I67" s="34"/>
      <c r="J67" s="11"/>
      <c r="K67" s="20" t="s">
        <v>190</v>
      </c>
    </row>
    <row r="68" spans="1:11" x14ac:dyDescent="0.25">
      <c r="A68" s="23">
        <f>EDATE(A66,1)</f>
        <v>36982</v>
      </c>
      <c r="B68" s="20" t="s">
        <v>150</v>
      </c>
      <c r="C68" s="13">
        <v>1.25</v>
      </c>
      <c r="D68" s="39">
        <v>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 t="s">
        <v>191</v>
      </c>
    </row>
    <row r="69" spans="1:11" x14ac:dyDescent="0.25">
      <c r="A69" s="23"/>
      <c r="B69" s="20" t="s">
        <v>100</v>
      </c>
      <c r="C69" s="13"/>
      <c r="D69" s="39">
        <v>1.1999999999999999E-3</v>
      </c>
      <c r="E69" s="34"/>
      <c r="F69" s="20"/>
      <c r="G69" s="13"/>
      <c r="H69" s="39"/>
      <c r="I69" s="34"/>
      <c r="J69" s="11"/>
      <c r="K69" s="20"/>
    </row>
    <row r="70" spans="1:11" x14ac:dyDescent="0.25">
      <c r="A70" s="23">
        <f>EDATE(A68,1)</f>
        <v>37012</v>
      </c>
      <c r="B70" s="20" t="s">
        <v>150</v>
      </c>
      <c r="C70" s="13">
        <v>1.25</v>
      </c>
      <c r="D70" s="39">
        <v>2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192</v>
      </c>
    </row>
    <row r="71" spans="1:11" x14ac:dyDescent="0.25">
      <c r="A71" s="23">
        <f t="shared" si="0"/>
        <v>37043</v>
      </c>
      <c r="B71" s="20" t="s">
        <v>189</v>
      </c>
      <c r="C71" s="13">
        <v>1.25</v>
      </c>
      <c r="D71" s="39">
        <v>0.502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23">
        <f t="shared" si="0"/>
        <v>37073</v>
      </c>
      <c r="B72" s="20" t="s">
        <v>134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2</v>
      </c>
      <c r="I72" s="34"/>
      <c r="J72" s="11"/>
      <c r="K72" s="20" t="s">
        <v>193</v>
      </c>
    </row>
    <row r="73" spans="1:11" x14ac:dyDescent="0.25">
      <c r="A73" s="23"/>
      <c r="B73" s="20" t="s">
        <v>150</v>
      </c>
      <c r="C73" s="13"/>
      <c r="D73" s="39">
        <v>2</v>
      </c>
      <c r="E73" s="34"/>
      <c r="F73" s="20"/>
      <c r="G73" s="13"/>
      <c r="H73" s="39"/>
      <c r="I73" s="34"/>
      <c r="J73" s="11"/>
      <c r="K73" s="20" t="s">
        <v>194</v>
      </c>
    </row>
    <row r="74" spans="1:11" x14ac:dyDescent="0.25">
      <c r="A74" s="23"/>
      <c r="B74" s="20" t="s">
        <v>110</v>
      </c>
      <c r="C74" s="13"/>
      <c r="D74" s="39"/>
      <c r="E74" s="34"/>
      <c r="F74" s="20"/>
      <c r="G74" s="13"/>
      <c r="H74" s="39">
        <v>1</v>
      </c>
      <c r="I74" s="34"/>
      <c r="J74" s="11"/>
      <c r="K74" s="20" t="s">
        <v>195</v>
      </c>
    </row>
    <row r="75" spans="1:11" x14ac:dyDescent="0.25">
      <c r="A75" s="23">
        <f>EDATE(A72,1)</f>
        <v>37104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f t="shared" si="0"/>
        <v>37135</v>
      </c>
      <c r="B76" s="20" t="s">
        <v>110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20" t="s">
        <v>196</v>
      </c>
    </row>
    <row r="77" spans="1:11" x14ac:dyDescent="0.25">
      <c r="A77" s="23">
        <f t="shared" si="0"/>
        <v>37165</v>
      </c>
      <c r="B77" s="20" t="s">
        <v>110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37144</v>
      </c>
    </row>
    <row r="78" spans="1:11" x14ac:dyDescent="0.25">
      <c r="A78" s="23"/>
      <c r="B78" s="20" t="s">
        <v>147</v>
      </c>
      <c r="C78" s="13"/>
      <c r="D78" s="39">
        <v>1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199</v>
      </c>
    </row>
    <row r="79" spans="1:11" x14ac:dyDescent="0.25">
      <c r="A79" s="23"/>
      <c r="B79" s="20" t="s">
        <v>197</v>
      </c>
      <c r="C79" s="13"/>
      <c r="D79" s="39">
        <v>1.4999999999999999E-2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23">
        <f>EDATE(A77,1)</f>
        <v>37196</v>
      </c>
      <c r="B80" s="20" t="s">
        <v>147</v>
      </c>
      <c r="C80" s="13">
        <v>1.25</v>
      </c>
      <c r="D80" s="39">
        <v>1</v>
      </c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49">
        <v>36962</v>
      </c>
    </row>
    <row r="81" spans="1:11" x14ac:dyDescent="0.25">
      <c r="A81" s="23"/>
      <c r="B81" s="20" t="s">
        <v>198</v>
      </c>
      <c r="C81" s="13"/>
      <c r="D81" s="39">
        <v>8.0000000000000002E-3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f>EDATE(A80,1)</f>
        <v>37226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8" t="s">
        <v>62</v>
      </c>
      <c r="B83" s="20"/>
      <c r="C83" s="13">
        <v>1.25</v>
      </c>
      <c r="D83" s="39"/>
      <c r="E83" s="34" t="s">
        <v>32</v>
      </c>
      <c r="F83" s="20"/>
      <c r="G83" s="13">
        <f>IF(ISBLANK(Table1[[#This Row],[EARNED]]),"",Table1[[#This Row],[EARNED]])</f>
        <v>1.25</v>
      </c>
      <c r="H83" s="39"/>
      <c r="I83" s="34" t="s">
        <v>32</v>
      </c>
      <c r="J83" s="11"/>
      <c r="K83" s="20"/>
    </row>
    <row r="84" spans="1:11" x14ac:dyDescent="0.25">
      <c r="A84" s="23">
        <f>EDATE(A82,1)</f>
        <v>37257</v>
      </c>
      <c r="B84" s="20" t="s">
        <v>200</v>
      </c>
      <c r="C84" s="13">
        <v>1.25</v>
      </c>
      <c r="D84" s="39">
        <v>2.3000000000000007E-2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23">
        <f t="shared" si="0"/>
        <v>37288</v>
      </c>
      <c r="B85" s="20" t="s">
        <v>147</v>
      </c>
      <c r="C85" s="13">
        <v>1.25</v>
      </c>
      <c r="D85" s="39">
        <v>1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204</v>
      </c>
    </row>
    <row r="86" spans="1:11" x14ac:dyDescent="0.25">
      <c r="A86" s="23"/>
      <c r="B86" s="20" t="s">
        <v>201</v>
      </c>
      <c r="C86" s="13"/>
      <c r="D86" s="39">
        <v>0.19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23">
        <f>EDATE(A85,1)</f>
        <v>37316</v>
      </c>
      <c r="B87" s="20" t="s">
        <v>202</v>
      </c>
      <c r="C87" s="13">
        <v>1.25</v>
      </c>
      <c r="D87" s="39">
        <v>0.58699999999999997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/>
      <c r="B88" s="20" t="s">
        <v>112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205</v>
      </c>
    </row>
    <row r="89" spans="1:11" x14ac:dyDescent="0.25">
      <c r="A89" s="23">
        <f>EDATE(A87,1)</f>
        <v>37347</v>
      </c>
      <c r="B89" s="20" t="s">
        <v>203</v>
      </c>
      <c r="C89" s="13">
        <v>1.25</v>
      </c>
      <c r="D89" s="39">
        <v>5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 t="s">
        <v>206</v>
      </c>
    </row>
    <row r="90" spans="1:11" x14ac:dyDescent="0.25">
      <c r="A90" s="23"/>
      <c r="B90" s="20" t="s">
        <v>110</v>
      </c>
      <c r="C90" s="13"/>
      <c r="D90" s="39"/>
      <c r="E90" s="34"/>
      <c r="F90" s="20"/>
      <c r="G90" s="13" t="str">
        <f>IF(ISBLANK(Table1[[#This Row],[EARNED]]),"",Table1[[#This Row],[EARNED]])</f>
        <v/>
      </c>
      <c r="H90" s="39">
        <v>1</v>
      </c>
      <c r="I90" s="34"/>
      <c r="J90" s="11"/>
      <c r="K90" s="20" t="s">
        <v>207</v>
      </c>
    </row>
    <row r="91" spans="1:11" x14ac:dyDescent="0.25">
      <c r="A91" s="23">
        <f>EDATE(A89,1)</f>
        <v>37377</v>
      </c>
      <c r="B91" s="20" t="s">
        <v>110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9">
        <v>37504</v>
      </c>
    </row>
    <row r="92" spans="1:11" x14ac:dyDescent="0.25">
      <c r="A92" s="23"/>
      <c r="B92" s="20" t="s">
        <v>150</v>
      </c>
      <c r="C92" s="13"/>
      <c r="D92" s="39">
        <v>2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 t="s">
        <v>208</v>
      </c>
    </row>
    <row r="93" spans="1:11" x14ac:dyDescent="0.25">
      <c r="A93" s="23"/>
      <c r="B93" s="20" t="s">
        <v>152</v>
      </c>
      <c r="C93" s="13"/>
      <c r="D93" s="39"/>
      <c r="E93" s="34"/>
      <c r="F93" s="20"/>
      <c r="G93" s="13" t="str">
        <f>IF(ISBLANK(Table1[[#This Row],[EARNED]]),"",Table1[[#This Row],[EARNED]])</f>
        <v/>
      </c>
      <c r="H93" s="39">
        <v>0.5</v>
      </c>
      <c r="I93" s="34"/>
      <c r="J93" s="11"/>
      <c r="K93" s="20" t="s">
        <v>209</v>
      </c>
    </row>
    <row r="94" spans="1:11" x14ac:dyDescent="0.25">
      <c r="A94" s="23"/>
      <c r="B94" s="20" t="s">
        <v>112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210</v>
      </c>
    </row>
    <row r="95" spans="1:11" x14ac:dyDescent="0.25">
      <c r="A95" s="23">
        <f>EDATE(A91,1)</f>
        <v>37408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23">
        <f t="shared" si="0"/>
        <v>37438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37469</v>
      </c>
      <c r="B97" s="20" t="s">
        <v>147</v>
      </c>
      <c r="C97" s="13">
        <v>1.25</v>
      </c>
      <c r="D97" s="39">
        <v>1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 t="s">
        <v>211</v>
      </c>
    </row>
    <row r="98" spans="1:11" x14ac:dyDescent="0.25">
      <c r="A98" s="23">
        <f t="shared" si="0"/>
        <v>37500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23">
        <f t="shared" si="0"/>
        <v>37530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f t="shared" si="0"/>
        <v>37561</v>
      </c>
      <c r="B100" s="20" t="s">
        <v>212</v>
      </c>
      <c r="C100" s="13">
        <v>1.25</v>
      </c>
      <c r="D100" s="39">
        <v>6.0000000000000001E-3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37591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8" t="s">
        <v>63</v>
      </c>
      <c r="B102" s="20"/>
      <c r="C102" s="13">
        <v>1.25</v>
      </c>
      <c r="D102" s="39"/>
      <c r="E102" s="34" t="s">
        <v>32</v>
      </c>
      <c r="F102" s="20"/>
      <c r="G102" s="13">
        <f>IF(ISBLANK(Table1[[#This Row],[EARNED]]),"",Table1[[#This Row],[EARNED]])</f>
        <v>1.25</v>
      </c>
      <c r="H102" s="39"/>
      <c r="I102" s="34" t="s">
        <v>32</v>
      </c>
      <c r="J102" s="11"/>
      <c r="K102" s="20"/>
    </row>
    <row r="103" spans="1:11" x14ac:dyDescent="0.25">
      <c r="A103" s="23">
        <f>EDATE(A101,1)</f>
        <v>37622</v>
      </c>
      <c r="B103" s="20" t="s">
        <v>203</v>
      </c>
      <c r="C103" s="13">
        <v>1.25</v>
      </c>
      <c r="D103" s="39">
        <v>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214</v>
      </c>
    </row>
    <row r="104" spans="1:11" x14ac:dyDescent="0.25">
      <c r="A104" s="23"/>
      <c r="B104" s="20" t="s">
        <v>213</v>
      </c>
      <c r="C104" s="13"/>
      <c r="D104" s="39">
        <v>7.2999999999999995E-2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23">
        <f>EDATE(A103,1)</f>
        <v>37653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217</v>
      </c>
    </row>
    <row r="106" spans="1:11" x14ac:dyDescent="0.25">
      <c r="A106" s="23">
        <f t="shared" si="0"/>
        <v>37681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f t="shared" si="0"/>
        <v>37712</v>
      </c>
      <c r="B107" s="20" t="s">
        <v>110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37684</v>
      </c>
    </row>
    <row r="108" spans="1:11" x14ac:dyDescent="0.25">
      <c r="A108" s="23"/>
      <c r="B108" s="20" t="s">
        <v>134</v>
      </c>
      <c r="C108" s="13"/>
      <c r="D108" s="39"/>
      <c r="E108" s="34"/>
      <c r="F108" s="20"/>
      <c r="G108" s="13" t="str">
        <f>IF(ISBLANK(Table1[[#This Row],[EARNED]]),"",Table1[[#This Row],[EARNED]])</f>
        <v/>
      </c>
      <c r="H108" s="39">
        <v>2</v>
      </c>
      <c r="I108" s="34"/>
      <c r="J108" s="11"/>
      <c r="K108" s="20" t="s">
        <v>216</v>
      </c>
    </row>
    <row r="109" spans="1:11" x14ac:dyDescent="0.25">
      <c r="A109" s="23"/>
      <c r="B109" s="20" t="s">
        <v>215</v>
      </c>
      <c r="C109" s="13"/>
      <c r="D109" s="39">
        <v>0.11700000000000001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23">
        <f>EDATE(A107,1)</f>
        <v>37742</v>
      </c>
      <c r="B110" s="20" t="s">
        <v>150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218</v>
      </c>
    </row>
    <row r="111" spans="1:11" x14ac:dyDescent="0.25">
      <c r="A111" s="23"/>
      <c r="B111" s="20" t="s">
        <v>185</v>
      </c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25">
      <c r="A112" s="23">
        <f>EDATE(A110,1)</f>
        <v>37773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f t="shared" si="0"/>
        <v>37803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23">
        <f t="shared" si="0"/>
        <v>37834</v>
      </c>
      <c r="B114" s="20" t="s">
        <v>110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20" t="s">
        <v>220</v>
      </c>
    </row>
    <row r="115" spans="1:11" x14ac:dyDescent="0.25">
      <c r="A115" s="23">
        <f t="shared" si="0"/>
        <v>37865</v>
      </c>
      <c r="B115" s="20" t="s">
        <v>110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37903</v>
      </c>
    </row>
    <row r="116" spans="1:11" x14ac:dyDescent="0.25">
      <c r="A116" s="23">
        <f t="shared" si="0"/>
        <v>37895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23">
        <f t="shared" si="0"/>
        <v>37926</v>
      </c>
      <c r="B117" s="20" t="s">
        <v>110</v>
      </c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>
        <v>1</v>
      </c>
      <c r="I117" s="34"/>
      <c r="J117" s="11"/>
      <c r="K117" s="49">
        <v>37691</v>
      </c>
    </row>
    <row r="118" spans="1:11" x14ac:dyDescent="0.25">
      <c r="A118" s="23"/>
      <c r="B118" s="20" t="s">
        <v>79</v>
      </c>
      <c r="C118" s="13"/>
      <c r="D118" s="39">
        <v>4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 t="s">
        <v>221</v>
      </c>
    </row>
    <row r="119" spans="1:11" x14ac:dyDescent="0.25">
      <c r="A119" s="23"/>
      <c r="B119" s="20" t="s">
        <v>112</v>
      </c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 t="s">
        <v>223</v>
      </c>
    </row>
    <row r="120" spans="1:11" x14ac:dyDescent="0.25">
      <c r="A120" s="23">
        <f>EDATE(A117,1)</f>
        <v>37956</v>
      </c>
      <c r="B120" s="20" t="s">
        <v>110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37692</v>
      </c>
    </row>
    <row r="121" spans="1:11" x14ac:dyDescent="0.25">
      <c r="A121" s="23"/>
      <c r="B121" s="20" t="s">
        <v>147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222</v>
      </c>
    </row>
    <row r="122" spans="1:11" x14ac:dyDescent="0.25">
      <c r="A122" s="23"/>
      <c r="B122" s="20" t="s">
        <v>219</v>
      </c>
      <c r="C122" s="13"/>
      <c r="D122" s="39">
        <v>0.56200000000000006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48" t="s">
        <v>64</v>
      </c>
      <c r="B123" s="20"/>
      <c r="C123" s="13">
        <v>1.25</v>
      </c>
      <c r="D123" s="39"/>
      <c r="E123" s="34" t="s">
        <v>32</v>
      </c>
      <c r="F123" s="20"/>
      <c r="G123" s="13">
        <f>IF(ISBLANK(Table1[[#This Row],[EARNED]]),"",Table1[[#This Row],[EARNED]])</f>
        <v>1.25</v>
      </c>
      <c r="H123" s="39"/>
      <c r="I123" s="34" t="s">
        <v>32</v>
      </c>
      <c r="J123" s="11"/>
      <c r="K123" s="20"/>
    </row>
    <row r="124" spans="1:11" x14ac:dyDescent="0.25">
      <c r="A124" s="23">
        <f>EDATE(A120,1)</f>
        <v>37987</v>
      </c>
      <c r="B124" s="20" t="s">
        <v>110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49">
        <v>38169</v>
      </c>
    </row>
    <row r="125" spans="1:11" x14ac:dyDescent="0.25">
      <c r="A125" s="23"/>
      <c r="B125" s="20" t="s">
        <v>110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>
        <v>1</v>
      </c>
      <c r="I125" s="34"/>
      <c r="J125" s="11"/>
      <c r="K125" s="20" t="s">
        <v>224</v>
      </c>
    </row>
    <row r="126" spans="1:11" x14ac:dyDescent="0.25">
      <c r="A126" s="23"/>
      <c r="B126" s="20" t="s">
        <v>112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225</v>
      </c>
    </row>
    <row r="127" spans="1:11" x14ac:dyDescent="0.25">
      <c r="A127" s="23">
        <f>EDATE(A124,1)</f>
        <v>38018</v>
      </c>
      <c r="B127" s="20" t="s">
        <v>147</v>
      </c>
      <c r="C127" s="13">
        <v>1.25</v>
      </c>
      <c r="D127" s="39">
        <v>1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226</v>
      </c>
    </row>
    <row r="128" spans="1:11" x14ac:dyDescent="0.25">
      <c r="A128" s="23">
        <f t="shared" si="0"/>
        <v>38047</v>
      </c>
      <c r="B128" s="20" t="s">
        <v>110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9">
        <v>37989</v>
      </c>
    </row>
    <row r="129" spans="1:11" x14ac:dyDescent="0.25">
      <c r="A129" s="23"/>
      <c r="B129" s="20" t="s">
        <v>110</v>
      </c>
      <c r="C129" s="13"/>
      <c r="D129" s="39"/>
      <c r="E129" s="34"/>
      <c r="F129" s="20"/>
      <c r="G129" s="13"/>
      <c r="H129" s="39">
        <v>1</v>
      </c>
      <c r="I129" s="34"/>
      <c r="J129" s="11"/>
      <c r="K129" s="49">
        <v>38202</v>
      </c>
    </row>
    <row r="130" spans="1:11" x14ac:dyDescent="0.25">
      <c r="A130" s="23"/>
      <c r="B130" s="20" t="s">
        <v>147</v>
      </c>
      <c r="C130" s="13"/>
      <c r="D130" s="39">
        <v>1</v>
      </c>
      <c r="E130" s="34"/>
      <c r="F130" s="20"/>
      <c r="G130" s="13"/>
      <c r="H130" s="39"/>
      <c r="I130" s="34"/>
      <c r="J130" s="11"/>
      <c r="K130" s="20"/>
    </row>
    <row r="131" spans="1:11" x14ac:dyDescent="0.25">
      <c r="A131" s="23"/>
      <c r="B131" s="20" t="s">
        <v>112</v>
      </c>
      <c r="C131" s="13"/>
      <c r="D131" s="39"/>
      <c r="E131" s="34"/>
      <c r="F131" s="20"/>
      <c r="G131" s="13"/>
      <c r="H131" s="39"/>
      <c r="I131" s="34"/>
      <c r="J131" s="11"/>
      <c r="K131" s="20" t="s">
        <v>228</v>
      </c>
    </row>
    <row r="132" spans="1:11" x14ac:dyDescent="0.25">
      <c r="A132" s="23"/>
      <c r="B132" s="20" t="s">
        <v>166</v>
      </c>
      <c r="C132" s="13"/>
      <c r="D132" s="39">
        <v>1</v>
      </c>
      <c r="E132" s="34"/>
      <c r="F132" s="20"/>
      <c r="G132" s="13"/>
      <c r="H132" s="39"/>
      <c r="I132" s="34"/>
      <c r="J132" s="11"/>
      <c r="K132" s="20"/>
    </row>
    <row r="133" spans="1:11" x14ac:dyDescent="0.25">
      <c r="A133" s="23">
        <f>EDATE(A128,1)</f>
        <v>38078</v>
      </c>
      <c r="B133" s="20" t="s">
        <v>110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229</v>
      </c>
    </row>
    <row r="134" spans="1:11" x14ac:dyDescent="0.25">
      <c r="A134" s="23"/>
      <c r="B134" s="20" t="s">
        <v>130</v>
      </c>
      <c r="C134" s="13"/>
      <c r="D134" s="39">
        <v>0.5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25">
      <c r="A135" s="23"/>
      <c r="B135" s="20" t="s">
        <v>112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 t="s">
        <v>230</v>
      </c>
    </row>
    <row r="136" spans="1:11" x14ac:dyDescent="0.25">
      <c r="A136" s="23">
        <f>EDATE(A133,1)</f>
        <v>38108</v>
      </c>
      <c r="B136" s="20" t="s">
        <v>110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20" t="s">
        <v>231</v>
      </c>
    </row>
    <row r="137" spans="1:11" x14ac:dyDescent="0.25">
      <c r="A137" s="23">
        <f t="shared" si="0"/>
        <v>38139</v>
      </c>
      <c r="B137" s="20" t="s">
        <v>110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>
        <v>1</v>
      </c>
      <c r="I137" s="34"/>
      <c r="J137" s="11"/>
      <c r="K137" s="20" t="s">
        <v>232</v>
      </c>
    </row>
    <row r="138" spans="1:11" x14ac:dyDescent="0.25">
      <c r="A138" s="23"/>
      <c r="B138" s="20" t="s">
        <v>130</v>
      </c>
      <c r="C138" s="13"/>
      <c r="D138" s="39">
        <v>0.5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23">
        <f>EDATE(A137,1)</f>
        <v>38169</v>
      </c>
      <c r="B139" s="20" t="s">
        <v>164</v>
      </c>
      <c r="C139" s="13">
        <v>1.25</v>
      </c>
      <c r="D139" s="39">
        <v>3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233</v>
      </c>
    </row>
    <row r="140" spans="1:11" x14ac:dyDescent="0.25">
      <c r="A140" s="23">
        <f>EDATE(A139,1)</f>
        <v>38200</v>
      </c>
      <c r="B140" s="20" t="s">
        <v>147</v>
      </c>
      <c r="C140" s="13">
        <v>1.25</v>
      </c>
      <c r="D140" s="39">
        <v>1</v>
      </c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 t="s">
        <v>234</v>
      </c>
    </row>
    <row r="141" spans="1:11" x14ac:dyDescent="0.25">
      <c r="A141" s="23">
        <f t="shared" si="0"/>
        <v>38231</v>
      </c>
      <c r="B141" s="20" t="s">
        <v>110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1</v>
      </c>
      <c r="I141" s="34"/>
      <c r="J141" s="11"/>
      <c r="K141" s="20" t="s">
        <v>237</v>
      </c>
    </row>
    <row r="142" spans="1:11" x14ac:dyDescent="0.25">
      <c r="A142" s="23"/>
      <c r="B142" s="20" t="s">
        <v>110</v>
      </c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>
        <v>1</v>
      </c>
      <c r="I142" s="34"/>
      <c r="J142" s="11"/>
      <c r="K142" s="20" t="s">
        <v>235</v>
      </c>
    </row>
    <row r="143" spans="1:11" x14ac:dyDescent="0.25">
      <c r="A143" s="23"/>
      <c r="B143" s="20" t="s">
        <v>110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>
        <v>1</v>
      </c>
      <c r="I143" s="34"/>
      <c r="J143" s="11"/>
      <c r="K143" s="20" t="s">
        <v>236</v>
      </c>
    </row>
    <row r="144" spans="1:11" x14ac:dyDescent="0.25">
      <c r="A144" s="23">
        <f>EDATE(A141,1)</f>
        <v>38261</v>
      </c>
      <c r="B144" s="20" t="s">
        <v>110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49">
        <v>38148</v>
      </c>
    </row>
    <row r="145" spans="1:11" x14ac:dyDescent="0.25">
      <c r="A145" s="23"/>
      <c r="B145" s="20" t="s">
        <v>227</v>
      </c>
      <c r="C145" s="13"/>
      <c r="D145" s="39">
        <v>1.5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23">
        <f>EDATE(A144,1)</f>
        <v>38292</v>
      </c>
      <c r="B146" s="20" t="s">
        <v>110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20" t="s">
        <v>238</v>
      </c>
    </row>
    <row r="147" spans="1:11" x14ac:dyDescent="0.25">
      <c r="A147" s="23">
        <f t="shared" ref="A147:A286" si="1">EDATE(A146,1)</f>
        <v>38322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8" t="s">
        <v>65</v>
      </c>
      <c r="B148" s="20"/>
      <c r="C148" s="13">
        <v>1.25</v>
      </c>
      <c r="D148" s="39"/>
      <c r="E148" s="34" t="s">
        <v>32</v>
      </c>
      <c r="F148" s="20"/>
      <c r="G148" s="13">
        <f>IF(ISBLANK(Table1[[#This Row],[EARNED]]),"",Table1[[#This Row],[EARNED]])</f>
        <v>1.25</v>
      </c>
      <c r="H148" s="39"/>
      <c r="I148" s="34" t="s">
        <v>32</v>
      </c>
      <c r="J148" s="11"/>
      <c r="K148" s="20"/>
    </row>
    <row r="149" spans="1:11" x14ac:dyDescent="0.25">
      <c r="A149" s="23">
        <f>EDATE(A147,1)</f>
        <v>38353</v>
      </c>
      <c r="B149" s="20" t="s">
        <v>112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 t="s">
        <v>242</v>
      </c>
    </row>
    <row r="150" spans="1:11" x14ac:dyDescent="0.25">
      <c r="A150" s="23"/>
      <c r="B150" s="20" t="s">
        <v>112</v>
      </c>
      <c r="C150" s="13"/>
      <c r="D150" s="39"/>
      <c r="E150" s="34"/>
      <c r="F150" s="20"/>
      <c r="G150" s="13"/>
      <c r="H150" s="39"/>
      <c r="I150" s="34"/>
      <c r="J150" s="11"/>
      <c r="K150" s="20" t="s">
        <v>243</v>
      </c>
    </row>
    <row r="151" spans="1:11" x14ac:dyDescent="0.25">
      <c r="A151" s="23">
        <f>EDATE(A149,1)</f>
        <v>38384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23">
        <f t="shared" si="1"/>
        <v>38412</v>
      </c>
      <c r="B152" s="20" t="s">
        <v>188</v>
      </c>
      <c r="C152" s="13">
        <v>1.25</v>
      </c>
      <c r="D152" s="39">
        <v>0.50600000000000001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f t="shared" si="1"/>
        <v>38443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23">
        <f t="shared" si="1"/>
        <v>38473</v>
      </c>
      <c r="B154" s="20" t="s">
        <v>81</v>
      </c>
      <c r="C154" s="13">
        <v>1.25</v>
      </c>
      <c r="D154" s="39">
        <v>5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244</v>
      </c>
    </row>
    <row r="155" spans="1:11" x14ac:dyDescent="0.25">
      <c r="A155" s="23"/>
      <c r="B155" s="20" t="s">
        <v>110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1</v>
      </c>
      <c r="I155" s="34"/>
      <c r="J155" s="11"/>
      <c r="K155" s="20" t="s">
        <v>245</v>
      </c>
    </row>
    <row r="156" spans="1:11" x14ac:dyDescent="0.25">
      <c r="A156" s="23"/>
      <c r="B156" s="20" t="s">
        <v>112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246</v>
      </c>
    </row>
    <row r="157" spans="1:11" x14ac:dyDescent="0.25">
      <c r="A157" s="23"/>
      <c r="B157" s="20" t="s">
        <v>239</v>
      </c>
      <c r="C157" s="13"/>
      <c r="D157" s="39">
        <v>1.9000000000000003E-2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23">
        <f>EDATE(A154,1)</f>
        <v>38504</v>
      </c>
      <c r="B158" s="20" t="s">
        <v>240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3</v>
      </c>
      <c r="I158" s="34"/>
      <c r="J158" s="11"/>
      <c r="K158" s="20" t="s">
        <v>247</v>
      </c>
    </row>
    <row r="159" spans="1:11" x14ac:dyDescent="0.25">
      <c r="A159" s="23"/>
      <c r="B159" s="20" t="s">
        <v>110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/>
    </row>
    <row r="160" spans="1:11" x14ac:dyDescent="0.25">
      <c r="A160" s="23"/>
      <c r="B160" s="20" t="s">
        <v>110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49">
        <v>38631</v>
      </c>
    </row>
    <row r="161" spans="1:11" x14ac:dyDescent="0.25">
      <c r="A161" s="23"/>
      <c r="B161" s="20" t="s">
        <v>240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>
        <v>3</v>
      </c>
      <c r="I161" s="34"/>
      <c r="J161" s="11"/>
      <c r="K161" s="20" t="s">
        <v>248</v>
      </c>
    </row>
    <row r="162" spans="1:11" x14ac:dyDescent="0.25">
      <c r="A162" s="23"/>
      <c r="B162" s="20" t="s">
        <v>241</v>
      </c>
      <c r="C162" s="13"/>
      <c r="D162" s="39">
        <v>0.629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23">
        <f>EDATE(A158,1)</f>
        <v>38534</v>
      </c>
      <c r="B163" s="20" t="s">
        <v>78</v>
      </c>
      <c r="C163" s="13">
        <v>1.25</v>
      </c>
      <c r="D163" s="39">
        <v>1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49">
        <v>38663</v>
      </c>
    </row>
    <row r="164" spans="1:11" x14ac:dyDescent="0.25">
      <c r="A164" s="23"/>
      <c r="B164" s="20" t="s">
        <v>110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49">
        <v>38540</v>
      </c>
    </row>
    <row r="165" spans="1:11" x14ac:dyDescent="0.25">
      <c r="A165" s="23">
        <f>EDATE(A163,1)</f>
        <v>38565</v>
      </c>
      <c r="B165" s="20" t="s">
        <v>78</v>
      </c>
      <c r="C165" s="13">
        <v>1.25</v>
      </c>
      <c r="D165" s="39">
        <v>1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251</v>
      </c>
    </row>
    <row r="166" spans="1:11" x14ac:dyDescent="0.25">
      <c r="A166" s="23"/>
      <c r="B166" s="20" t="s">
        <v>110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>
        <v>1</v>
      </c>
      <c r="I166" s="34"/>
      <c r="J166" s="11"/>
      <c r="K166" s="20" t="s">
        <v>252</v>
      </c>
    </row>
    <row r="167" spans="1:11" x14ac:dyDescent="0.25">
      <c r="A167" s="23"/>
      <c r="B167" s="20" t="s">
        <v>135</v>
      </c>
      <c r="C167" s="13"/>
      <c r="D167" s="39">
        <v>2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 t="s">
        <v>253</v>
      </c>
    </row>
    <row r="168" spans="1:11" x14ac:dyDescent="0.25">
      <c r="A168" s="23"/>
      <c r="B168" s="20" t="s">
        <v>110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>
        <v>1</v>
      </c>
      <c r="I168" s="34"/>
      <c r="J168" s="11"/>
      <c r="K168" s="20" t="s">
        <v>254</v>
      </c>
    </row>
    <row r="169" spans="1:11" x14ac:dyDescent="0.25">
      <c r="A169" s="23"/>
      <c r="B169" s="20" t="s">
        <v>249</v>
      </c>
      <c r="C169" s="13"/>
      <c r="D169" s="39">
        <v>4.2000000000000003E-2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23">
        <f>EDATE(A165,1)</f>
        <v>38596</v>
      </c>
      <c r="B170" s="20" t="s">
        <v>78</v>
      </c>
      <c r="C170" s="13">
        <v>1.25</v>
      </c>
      <c r="D170" s="39">
        <v>1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 t="s">
        <v>255</v>
      </c>
    </row>
    <row r="171" spans="1:11" x14ac:dyDescent="0.25">
      <c r="A171" s="23"/>
      <c r="B171" s="20" t="s">
        <v>250</v>
      </c>
      <c r="C171" s="13"/>
      <c r="D171" s="39">
        <v>0.51200000000000001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23">
        <f>EDATE(A170,1)</f>
        <v>38626</v>
      </c>
      <c r="B172" s="20" t="s">
        <v>110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38666</v>
      </c>
    </row>
    <row r="173" spans="1:11" x14ac:dyDescent="0.25">
      <c r="A173" s="23">
        <f t="shared" si="1"/>
        <v>38657</v>
      </c>
      <c r="B173" s="20" t="s">
        <v>110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20" t="s">
        <v>257</v>
      </c>
    </row>
    <row r="174" spans="1:11" x14ac:dyDescent="0.25">
      <c r="A174" s="23">
        <f t="shared" si="1"/>
        <v>38687</v>
      </c>
      <c r="B174" s="20" t="s">
        <v>78</v>
      </c>
      <c r="C174" s="13">
        <v>1.25</v>
      </c>
      <c r="D174" s="39">
        <v>1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49">
        <v>38395</v>
      </c>
    </row>
    <row r="175" spans="1:11" x14ac:dyDescent="0.25">
      <c r="A175" s="23"/>
      <c r="B175" s="20" t="s">
        <v>110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>
        <v>1</v>
      </c>
      <c r="I175" s="34"/>
      <c r="J175" s="11"/>
      <c r="K175" s="49">
        <v>38576</v>
      </c>
    </row>
    <row r="176" spans="1:11" x14ac:dyDescent="0.25">
      <c r="A176" s="48" t="s">
        <v>66</v>
      </c>
      <c r="B176" s="20"/>
      <c r="C176" s="13">
        <v>1.25</v>
      </c>
      <c r="D176" s="39"/>
      <c r="E176" s="34" t="s">
        <v>32</v>
      </c>
      <c r="F176" s="20"/>
      <c r="G176" s="13">
        <f>IF(ISBLANK(Table1[[#This Row],[EARNED]]),"",Table1[[#This Row],[EARNED]])</f>
        <v>1.25</v>
      </c>
      <c r="H176" s="39"/>
      <c r="I176" s="34" t="s">
        <v>32</v>
      </c>
      <c r="J176" s="11"/>
      <c r="K176" s="20"/>
    </row>
    <row r="177" spans="1:11" x14ac:dyDescent="0.25">
      <c r="A177" s="23">
        <f>EDATE(A174,1)</f>
        <v>38718</v>
      </c>
      <c r="B177" s="20" t="s">
        <v>112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261</v>
      </c>
    </row>
    <row r="178" spans="1:11" x14ac:dyDescent="0.25">
      <c r="A178" s="23"/>
      <c r="B178" s="20" t="s">
        <v>135</v>
      </c>
      <c r="C178" s="13"/>
      <c r="D178" s="39">
        <v>2</v>
      </c>
      <c r="E178" s="34"/>
      <c r="F178" s="20"/>
      <c r="G178" s="13"/>
      <c r="H178" s="39"/>
      <c r="I178" s="34"/>
      <c r="J178" s="11"/>
      <c r="K178" s="20" t="s">
        <v>260</v>
      </c>
    </row>
    <row r="179" spans="1:11" x14ac:dyDescent="0.25">
      <c r="A179" s="23"/>
      <c r="B179" s="20" t="s">
        <v>258</v>
      </c>
      <c r="C179" s="13"/>
      <c r="D179" s="39">
        <v>0.04</v>
      </c>
      <c r="E179" s="34"/>
      <c r="F179" s="20"/>
      <c r="G179" s="13"/>
      <c r="H179" s="39"/>
      <c r="I179" s="34"/>
      <c r="J179" s="11"/>
      <c r="K179" s="20"/>
    </row>
    <row r="180" spans="1:11" x14ac:dyDescent="0.25">
      <c r="A180" s="23">
        <f>EDATE(A177,1)</f>
        <v>38749</v>
      </c>
      <c r="B180" s="20" t="s">
        <v>110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38505</v>
      </c>
    </row>
    <row r="181" spans="1:11" x14ac:dyDescent="0.25">
      <c r="A181" s="23">
        <f t="shared" si="1"/>
        <v>38777</v>
      </c>
      <c r="B181" s="20" t="s">
        <v>259</v>
      </c>
      <c r="C181" s="13">
        <v>1.25</v>
      </c>
      <c r="D181" s="39">
        <v>0.52300000000000002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23">
        <f t="shared" si="1"/>
        <v>38808</v>
      </c>
      <c r="B182" s="20" t="s">
        <v>112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 t="s">
        <v>265</v>
      </c>
    </row>
    <row r="183" spans="1:11" x14ac:dyDescent="0.25">
      <c r="A183" s="23"/>
      <c r="B183" s="20" t="s">
        <v>110</v>
      </c>
      <c r="C183" s="13"/>
      <c r="D183" s="39"/>
      <c r="E183" s="34"/>
      <c r="F183" s="20"/>
      <c r="G183" s="13"/>
      <c r="H183" s="39">
        <v>1</v>
      </c>
      <c r="I183" s="34"/>
      <c r="J183" s="11"/>
      <c r="K183" s="49">
        <v>38841</v>
      </c>
    </row>
    <row r="184" spans="1:11" x14ac:dyDescent="0.25">
      <c r="A184" s="23"/>
      <c r="B184" s="20" t="s">
        <v>113</v>
      </c>
      <c r="C184" s="13"/>
      <c r="D184" s="39">
        <v>3</v>
      </c>
      <c r="E184" s="34"/>
      <c r="F184" s="20"/>
      <c r="G184" s="13"/>
      <c r="H184" s="39"/>
      <c r="I184" s="34"/>
      <c r="J184" s="11"/>
      <c r="K184" s="20" t="s">
        <v>266</v>
      </c>
    </row>
    <row r="185" spans="1:11" x14ac:dyDescent="0.25">
      <c r="A185" s="23"/>
      <c r="B185" s="20" t="s">
        <v>203</v>
      </c>
      <c r="C185" s="13"/>
      <c r="D185" s="39">
        <v>5</v>
      </c>
      <c r="E185" s="34"/>
      <c r="F185" s="20"/>
      <c r="G185" s="13"/>
      <c r="H185" s="39"/>
      <c r="I185" s="34"/>
      <c r="J185" s="11"/>
      <c r="K185" s="20" t="s">
        <v>267</v>
      </c>
    </row>
    <row r="186" spans="1:11" x14ac:dyDescent="0.25">
      <c r="A186" s="23"/>
      <c r="B186" s="20" t="s">
        <v>110</v>
      </c>
      <c r="C186" s="13"/>
      <c r="D186" s="39"/>
      <c r="E186" s="34"/>
      <c r="F186" s="20"/>
      <c r="G186" s="13"/>
      <c r="H186" s="39">
        <v>1</v>
      </c>
      <c r="I186" s="34"/>
      <c r="J186" s="11"/>
      <c r="K186" s="49">
        <v>38842</v>
      </c>
    </row>
    <row r="187" spans="1:11" x14ac:dyDescent="0.25">
      <c r="A187" s="23">
        <f>EDATE(A182,1)</f>
        <v>38838</v>
      </c>
      <c r="B187" s="20" t="s">
        <v>262</v>
      </c>
      <c r="C187" s="13">
        <v>1.25</v>
      </c>
      <c r="D187" s="39">
        <v>1.125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23">
        <f t="shared" si="1"/>
        <v>38869</v>
      </c>
      <c r="B188" s="20" t="s">
        <v>110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49">
        <v>38966</v>
      </c>
    </row>
    <row r="189" spans="1:11" x14ac:dyDescent="0.25">
      <c r="A189" s="23"/>
      <c r="B189" s="20" t="s">
        <v>113</v>
      </c>
      <c r="C189" s="13"/>
      <c r="D189" s="39">
        <v>3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 t="s">
        <v>268</v>
      </c>
    </row>
    <row r="190" spans="1:11" x14ac:dyDescent="0.25">
      <c r="A190" s="23"/>
      <c r="B190" s="20" t="s">
        <v>263</v>
      </c>
      <c r="C190" s="13"/>
      <c r="D190" s="39">
        <v>1.5350000000000001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25">
      <c r="A191" s="23">
        <f>EDATE(A188,1)</f>
        <v>38899</v>
      </c>
      <c r="B191" s="20" t="s">
        <v>110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9">
        <v>38814</v>
      </c>
    </row>
    <row r="192" spans="1:11" x14ac:dyDescent="0.25">
      <c r="A192" s="23">
        <f t="shared" si="1"/>
        <v>38930</v>
      </c>
      <c r="B192" s="20" t="s">
        <v>110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20" t="s">
        <v>269</v>
      </c>
    </row>
    <row r="193" spans="1:11" x14ac:dyDescent="0.25">
      <c r="A193" s="23"/>
      <c r="B193" s="20" t="s">
        <v>112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 t="s">
        <v>270</v>
      </c>
    </row>
    <row r="194" spans="1:11" x14ac:dyDescent="0.25">
      <c r="A194" s="23">
        <f>EDATE(A192,1)</f>
        <v>38961</v>
      </c>
      <c r="B194" s="20" t="s">
        <v>110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20" t="s">
        <v>256</v>
      </c>
    </row>
    <row r="195" spans="1:11" x14ac:dyDescent="0.25">
      <c r="A195" s="23"/>
      <c r="B195" s="20" t="s">
        <v>201</v>
      </c>
      <c r="C195" s="13"/>
      <c r="D195" s="39">
        <v>0.19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23">
        <f>EDATE(A194,1)</f>
        <v>38991</v>
      </c>
      <c r="B196" s="20" t="s">
        <v>264</v>
      </c>
      <c r="C196" s="13">
        <v>1.25</v>
      </c>
      <c r="D196" s="39">
        <v>0.19600000000000001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23">
        <f t="shared" si="1"/>
        <v>39022</v>
      </c>
      <c r="B197" s="20" t="s">
        <v>110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</v>
      </c>
      <c r="I197" s="34"/>
      <c r="J197" s="11"/>
      <c r="K197" s="20" t="s">
        <v>271</v>
      </c>
    </row>
    <row r="198" spans="1:11" x14ac:dyDescent="0.25">
      <c r="A198" s="23"/>
      <c r="B198" s="20" t="s">
        <v>78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275</v>
      </c>
    </row>
    <row r="199" spans="1:11" x14ac:dyDescent="0.25">
      <c r="A199" s="23"/>
      <c r="B199" s="20" t="s">
        <v>130</v>
      </c>
      <c r="C199" s="13"/>
      <c r="D199" s="39">
        <v>0.5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23">
        <f>EDATE(A197,1)</f>
        <v>39052</v>
      </c>
      <c r="B200" s="20" t="s">
        <v>110</v>
      </c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>
        <v>1</v>
      </c>
      <c r="I200" s="34"/>
      <c r="J200" s="11"/>
      <c r="K200" s="20" t="s">
        <v>272</v>
      </c>
    </row>
    <row r="201" spans="1:11" x14ac:dyDescent="0.25">
      <c r="A201" s="23"/>
      <c r="B201" s="20" t="s">
        <v>110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>
        <v>1</v>
      </c>
      <c r="I201" s="34"/>
      <c r="J201" s="11"/>
      <c r="K201" s="20" t="s">
        <v>273</v>
      </c>
    </row>
    <row r="202" spans="1:11" x14ac:dyDescent="0.25">
      <c r="A202" s="23"/>
      <c r="B202" s="20" t="s">
        <v>110</v>
      </c>
      <c r="C202" s="13"/>
      <c r="D202" s="39"/>
      <c r="E202" s="34"/>
      <c r="F202" s="20"/>
      <c r="G202" s="13" t="str">
        <f>IF(ISBLANK(Table1[[#This Row],[EARNED]]),"",Table1[[#This Row],[EARNED]])</f>
        <v/>
      </c>
      <c r="H202" s="39">
        <v>1</v>
      </c>
      <c r="I202" s="34"/>
      <c r="J202" s="11"/>
      <c r="K202" s="20" t="s">
        <v>274</v>
      </c>
    </row>
    <row r="203" spans="1:11" x14ac:dyDescent="0.25">
      <c r="A203" s="48" t="s">
        <v>67</v>
      </c>
      <c r="B203" s="20"/>
      <c r="C203" s="13">
        <v>1.25</v>
      </c>
      <c r="D203" s="39"/>
      <c r="E203" s="34" t="s">
        <v>32</v>
      </c>
      <c r="F203" s="20"/>
      <c r="G203" s="13">
        <f>IF(ISBLANK(Table1[[#This Row],[EARNED]]),"",Table1[[#This Row],[EARNED]])</f>
        <v>1.25</v>
      </c>
      <c r="H203" s="39"/>
      <c r="I203" s="34" t="s">
        <v>32</v>
      </c>
      <c r="J203" s="11"/>
      <c r="K203" s="20"/>
    </row>
    <row r="204" spans="1:11" x14ac:dyDescent="0.25">
      <c r="A204" s="23">
        <f>EDATE(A200,1)</f>
        <v>39083</v>
      </c>
      <c r="B204" s="20" t="s">
        <v>112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23"/>
      <c r="B205" s="20" t="s">
        <v>276</v>
      </c>
      <c r="C205" s="13"/>
      <c r="D205" s="39"/>
      <c r="E205" s="34">
        <f>SUM(Table1[EARNED])-SUM(Table1[Absence Undertime W/ Pay])+CONVERTION!$A$3</f>
        <v>162.36180000000002</v>
      </c>
      <c r="F205" s="20"/>
      <c r="G205" s="13" t="str">
        <f>IF(ISBLANK(Table1[[#This Row],[EARNED]]),"",Table1[[#This Row],[EARNED]])</f>
        <v/>
      </c>
      <c r="H205" s="39"/>
      <c r="I205" s="34">
        <f>SUM(Table1[[EARNED ]])-SUM(Table1[Absence Undertime  W/ Pay])+CONVERTION!$B$3</f>
        <v>269</v>
      </c>
      <c r="J205" s="11"/>
      <c r="K205" s="20"/>
    </row>
    <row r="206" spans="1:11" x14ac:dyDescent="0.25">
      <c r="A206" s="23">
        <f>EDATE(A204,1)</f>
        <v>39114</v>
      </c>
      <c r="B206" s="20" t="s">
        <v>135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/>
      <c r="B207" s="20" t="s">
        <v>113</v>
      </c>
      <c r="C207" s="13"/>
      <c r="D207" s="39"/>
      <c r="E207" s="34">
        <f>SUM(Table1[EARNED])-SUM(Table1[Absence Undertime W/ Pay])+CONVERTION!$A$3</f>
        <v>162.36180000000002</v>
      </c>
      <c r="F207" s="20"/>
      <c r="G207" s="13" t="str">
        <f>IF(ISBLANK(Table1[[#This Row],[EARNED]]),"",Table1[[#This Row],[EARNED]])</f>
        <v/>
      </c>
      <c r="H207" s="39"/>
      <c r="I207" s="34">
        <f>SUM(Table1[[EARNED ]])-SUM(Table1[Absence Undertime  W/ Pay])+CONVERTION!$B$3</f>
        <v>269</v>
      </c>
      <c r="J207" s="11"/>
      <c r="K207" s="20"/>
    </row>
    <row r="208" spans="1:11" x14ac:dyDescent="0.25">
      <c r="A208" s="23"/>
      <c r="B208" s="20" t="s">
        <v>112</v>
      </c>
      <c r="C208" s="13"/>
      <c r="D208" s="39"/>
      <c r="E208" s="34">
        <f>SUM(Table1[EARNED])-SUM(Table1[Absence Undertime W/ Pay])+CONVERTION!$A$3</f>
        <v>162.36180000000002</v>
      </c>
      <c r="F208" s="20"/>
      <c r="G208" s="13" t="str">
        <f>IF(ISBLANK(Table1[[#This Row],[EARNED]]),"",Table1[[#This Row],[EARNED]])</f>
        <v/>
      </c>
      <c r="H208" s="39"/>
      <c r="I208" s="34">
        <f>SUM(Table1[[EARNED ]])-SUM(Table1[Absence Undertime  W/ Pay])+CONVERTION!$B$3</f>
        <v>269</v>
      </c>
      <c r="J208" s="11"/>
      <c r="K208" s="20"/>
    </row>
    <row r="209" spans="1:11" x14ac:dyDescent="0.25">
      <c r="A209" s="23">
        <f>EDATE(A206,1)</f>
        <v>39142</v>
      </c>
      <c r="B209" s="20" t="s">
        <v>134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2</v>
      </c>
      <c r="I209" s="34"/>
      <c r="J209" s="11"/>
      <c r="K209" s="20" t="s">
        <v>282</v>
      </c>
    </row>
    <row r="210" spans="1:11" x14ac:dyDescent="0.25">
      <c r="A210" s="23"/>
      <c r="B210" s="20" t="s">
        <v>113</v>
      </c>
      <c r="C210" s="13"/>
      <c r="D210" s="39"/>
      <c r="E210" s="34"/>
      <c r="F210" s="20"/>
      <c r="G210" s="13"/>
      <c r="H210" s="39"/>
      <c r="I210" s="34"/>
      <c r="J210" s="11"/>
      <c r="K210" s="20" t="s">
        <v>281</v>
      </c>
    </row>
    <row r="211" spans="1:11" x14ac:dyDescent="0.25">
      <c r="A211" s="23"/>
      <c r="B211" s="20" t="s">
        <v>110</v>
      </c>
      <c r="C211" s="13"/>
      <c r="D211" s="39"/>
      <c r="E211" s="34"/>
      <c r="F211" s="20"/>
      <c r="G211" s="13"/>
      <c r="H211" s="39"/>
      <c r="I211" s="34"/>
      <c r="J211" s="11"/>
      <c r="K211" s="20" t="s">
        <v>280</v>
      </c>
    </row>
    <row r="212" spans="1:11" x14ac:dyDescent="0.25">
      <c r="A212" s="23"/>
      <c r="B212" s="20" t="s">
        <v>112</v>
      </c>
      <c r="C212" s="13"/>
      <c r="D212" s="39"/>
      <c r="E212" s="34"/>
      <c r="F212" s="20"/>
      <c r="G212" s="13"/>
      <c r="H212" s="39"/>
      <c r="I212" s="34"/>
      <c r="J212" s="11"/>
      <c r="K212" s="20" t="s">
        <v>279</v>
      </c>
    </row>
    <row r="213" spans="1:11" x14ac:dyDescent="0.25">
      <c r="A213" s="23">
        <f>EDATE(A209,1)</f>
        <v>39173</v>
      </c>
      <c r="B213" s="20" t="s">
        <v>110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>
        <v>1</v>
      </c>
      <c r="I213" s="34"/>
      <c r="J213" s="11"/>
      <c r="K213" s="49">
        <v>39420</v>
      </c>
    </row>
    <row r="214" spans="1:11" x14ac:dyDescent="0.25">
      <c r="A214" s="23"/>
      <c r="B214" s="20" t="s">
        <v>134</v>
      </c>
      <c r="C214" s="13"/>
      <c r="D214" s="39"/>
      <c r="E214" s="34"/>
      <c r="F214" s="20"/>
      <c r="G214" s="13"/>
      <c r="H214" s="39">
        <v>2</v>
      </c>
      <c r="I214" s="34"/>
      <c r="J214" s="11"/>
      <c r="K214" s="20" t="s">
        <v>278</v>
      </c>
    </row>
    <row r="215" spans="1:11" x14ac:dyDescent="0.25">
      <c r="A215" s="23"/>
      <c r="B215" s="20" t="s">
        <v>137</v>
      </c>
      <c r="C215" s="13"/>
      <c r="D215" s="39"/>
      <c r="E215" s="34"/>
      <c r="F215" s="20"/>
      <c r="G215" s="13"/>
      <c r="H215" s="39">
        <v>1.5</v>
      </c>
      <c r="I215" s="34"/>
      <c r="J215" s="11"/>
      <c r="K215" s="20" t="s">
        <v>277</v>
      </c>
    </row>
    <row r="216" spans="1:11" x14ac:dyDescent="0.25">
      <c r="A216" s="23">
        <f>EDATE(A213,1)</f>
        <v>39203</v>
      </c>
      <c r="B216" s="20" t="s">
        <v>110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1</v>
      </c>
      <c r="I216" s="34"/>
      <c r="J216" s="11"/>
      <c r="K216" s="49">
        <v>39360</v>
      </c>
    </row>
    <row r="217" spans="1:11" x14ac:dyDescent="0.25">
      <c r="A217" s="23"/>
      <c r="B217" s="20" t="s">
        <v>113</v>
      </c>
      <c r="C217" s="13"/>
      <c r="D217" s="39">
        <v>3</v>
      </c>
      <c r="E217" s="34"/>
      <c r="F217" s="20"/>
      <c r="G217" s="13"/>
      <c r="H217" s="39"/>
      <c r="I217" s="34"/>
      <c r="J217" s="11"/>
      <c r="K217" s="20" t="s">
        <v>284</v>
      </c>
    </row>
    <row r="218" spans="1:11" x14ac:dyDescent="0.25">
      <c r="A218" s="23"/>
      <c r="B218" s="20" t="s">
        <v>283</v>
      </c>
      <c r="C218" s="13"/>
      <c r="D218" s="39">
        <v>1.0209999999999999</v>
      </c>
      <c r="E218" s="34"/>
      <c r="F218" s="20"/>
      <c r="G218" s="13"/>
      <c r="H218" s="39"/>
      <c r="I218" s="34"/>
      <c r="J218" s="11"/>
      <c r="K218" s="20"/>
    </row>
    <row r="219" spans="1:11" x14ac:dyDescent="0.25">
      <c r="A219" s="23">
        <f>EDATE(A216,1)</f>
        <v>39234</v>
      </c>
      <c r="B219" s="20" t="s">
        <v>110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49">
        <v>39422</v>
      </c>
    </row>
    <row r="220" spans="1:11" x14ac:dyDescent="0.25">
      <c r="A220" s="23"/>
      <c r="B220" s="20" t="s">
        <v>110</v>
      </c>
      <c r="C220" s="13"/>
      <c r="D220" s="39"/>
      <c r="E220" s="34"/>
      <c r="F220" s="20"/>
      <c r="G220" s="13"/>
      <c r="H220" s="39">
        <v>1</v>
      </c>
      <c r="I220" s="34"/>
      <c r="J220" s="11"/>
      <c r="K220" s="20" t="s">
        <v>285</v>
      </c>
    </row>
    <row r="221" spans="1:11" x14ac:dyDescent="0.25">
      <c r="A221" s="23">
        <f>EDATE(A219,1)</f>
        <v>39264</v>
      </c>
      <c r="B221" s="20" t="s">
        <v>286</v>
      </c>
      <c r="C221" s="13">
        <v>1.25</v>
      </c>
      <c r="D221" s="39">
        <v>1.2370000000000001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23">
        <f t="shared" si="1"/>
        <v>39295</v>
      </c>
      <c r="B222" s="20" t="s">
        <v>130</v>
      </c>
      <c r="C222" s="13">
        <v>1.25</v>
      </c>
      <c r="D222" s="39">
        <v>0.5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f t="shared" si="1"/>
        <v>39326</v>
      </c>
      <c r="B223" s="20" t="s">
        <v>78</v>
      </c>
      <c r="C223" s="13">
        <v>1.25</v>
      </c>
      <c r="D223" s="39">
        <v>1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49">
        <v>39123</v>
      </c>
    </row>
    <row r="224" spans="1:11" x14ac:dyDescent="0.25">
      <c r="A224" s="23"/>
      <c r="B224" s="20" t="s">
        <v>287</v>
      </c>
      <c r="C224" s="13"/>
      <c r="D224" s="39">
        <v>0.625</v>
      </c>
      <c r="E224" s="34"/>
      <c r="F224" s="20"/>
      <c r="G224" s="13"/>
      <c r="H224" s="39"/>
      <c r="I224" s="34"/>
      <c r="J224" s="11"/>
      <c r="K224" s="20"/>
    </row>
    <row r="225" spans="1:11" x14ac:dyDescent="0.25">
      <c r="A225" s="23">
        <f>EDATE(A223,1)</f>
        <v>39356</v>
      </c>
      <c r="B225" s="20" t="s">
        <v>110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9">
        <v>39304</v>
      </c>
    </row>
    <row r="226" spans="1:11" x14ac:dyDescent="0.25">
      <c r="A226" s="23"/>
      <c r="B226" s="20" t="s">
        <v>78</v>
      </c>
      <c r="C226" s="13"/>
      <c r="D226" s="39">
        <v>1</v>
      </c>
      <c r="E226" s="34"/>
      <c r="F226" s="20"/>
      <c r="G226" s="13"/>
      <c r="H226" s="39"/>
      <c r="I226" s="34"/>
      <c r="J226" s="11"/>
      <c r="K226" s="20" t="s">
        <v>289</v>
      </c>
    </row>
    <row r="227" spans="1:11" x14ac:dyDescent="0.25">
      <c r="A227" s="23"/>
      <c r="B227" s="20" t="s">
        <v>288</v>
      </c>
      <c r="C227" s="13"/>
      <c r="D227" s="39">
        <v>1.0229999999999999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23">
        <f>EDATE(A225,1)</f>
        <v>39387</v>
      </c>
      <c r="B228" s="20" t="s">
        <v>113</v>
      </c>
      <c r="C228" s="13">
        <v>1.25</v>
      </c>
      <c r="D228" s="39">
        <v>3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/>
      <c r="B229" s="20" t="s">
        <v>290</v>
      </c>
      <c r="C229" s="13"/>
      <c r="D229" s="39">
        <v>2</v>
      </c>
      <c r="E229" s="34"/>
      <c r="F229" s="20"/>
      <c r="G229" s="13"/>
      <c r="H229" s="39"/>
      <c r="I229" s="34"/>
      <c r="J229" s="11"/>
      <c r="K229" s="20"/>
    </row>
    <row r="230" spans="1:11" x14ac:dyDescent="0.25">
      <c r="A230" s="23">
        <f>EDATE(A228,1)</f>
        <v>39417</v>
      </c>
      <c r="B230" s="20" t="s">
        <v>291</v>
      </c>
      <c r="C230" s="13">
        <v>1.25</v>
      </c>
      <c r="D230" s="39">
        <v>1.006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8" t="s">
        <v>68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23">
        <f>EDATE(A230,1)</f>
        <v>39448</v>
      </c>
      <c r="B232" s="20"/>
      <c r="C232" s="13">
        <v>1.25</v>
      </c>
      <c r="D232" s="39"/>
      <c r="E232" s="34" t="s">
        <v>32</v>
      </c>
      <c r="F232" s="20"/>
      <c r="G232" s="13">
        <f>IF(ISBLANK(Table1[[#This Row],[EARNED]]),"",Table1[[#This Row],[EARNED]])</f>
        <v>1.25</v>
      </c>
      <c r="H232" s="39"/>
      <c r="I232" s="34" t="s">
        <v>32</v>
      </c>
      <c r="J232" s="11"/>
      <c r="K232" s="20"/>
    </row>
    <row r="233" spans="1:11" x14ac:dyDescent="0.25">
      <c r="A233" s="23">
        <f t="shared" si="1"/>
        <v>39479</v>
      </c>
      <c r="B233" s="20" t="s">
        <v>134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>
        <v>2</v>
      </c>
      <c r="I233" s="34"/>
      <c r="J233" s="11"/>
      <c r="K233" s="20" t="s">
        <v>292</v>
      </c>
    </row>
    <row r="234" spans="1:11" x14ac:dyDescent="0.25">
      <c r="A234" s="23"/>
      <c r="B234" s="20" t="s">
        <v>293</v>
      </c>
      <c r="C234" s="13"/>
      <c r="D234" s="39">
        <v>1.044</v>
      </c>
      <c r="E234" s="34"/>
      <c r="F234" s="20"/>
      <c r="G234" s="13"/>
      <c r="H234" s="39"/>
      <c r="I234" s="34"/>
      <c r="J234" s="11"/>
      <c r="K234" s="20"/>
    </row>
    <row r="235" spans="1:11" x14ac:dyDescent="0.25">
      <c r="A235" s="23">
        <f>EDATE(A233,1)</f>
        <v>39508</v>
      </c>
      <c r="B235" s="20" t="s">
        <v>110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39541</v>
      </c>
    </row>
    <row r="236" spans="1:11" x14ac:dyDescent="0.25">
      <c r="A236" s="23"/>
      <c r="B236" s="20" t="s">
        <v>112</v>
      </c>
      <c r="C236" s="13"/>
      <c r="D236" s="39"/>
      <c r="E236" s="34"/>
      <c r="F236" s="20"/>
      <c r="G236" s="13"/>
      <c r="H236" s="39"/>
      <c r="I236" s="34"/>
      <c r="J236" s="11"/>
      <c r="K236" s="20" t="s">
        <v>294</v>
      </c>
    </row>
    <row r="237" spans="1:11" x14ac:dyDescent="0.25">
      <c r="A237" s="23">
        <f>EDATE(A235,1)</f>
        <v>39539</v>
      </c>
      <c r="B237" s="20" t="s">
        <v>110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20" t="s">
        <v>295</v>
      </c>
    </row>
    <row r="238" spans="1:11" x14ac:dyDescent="0.25">
      <c r="A238" s="23"/>
      <c r="B238" s="20" t="s">
        <v>110</v>
      </c>
      <c r="C238" s="13"/>
      <c r="D238" s="39"/>
      <c r="E238" s="34"/>
      <c r="F238" s="20"/>
      <c r="G238" s="13"/>
      <c r="H238" s="39">
        <v>1</v>
      </c>
      <c r="I238" s="34"/>
      <c r="J238" s="11"/>
      <c r="K238" s="20" t="s">
        <v>296</v>
      </c>
    </row>
    <row r="239" spans="1:11" x14ac:dyDescent="0.25">
      <c r="A239" s="23"/>
      <c r="B239" s="20" t="s">
        <v>130</v>
      </c>
      <c r="C239" s="13"/>
      <c r="D239" s="39">
        <v>0.5</v>
      </c>
      <c r="E239" s="34"/>
      <c r="F239" s="20"/>
      <c r="G239" s="13"/>
      <c r="H239" s="39"/>
      <c r="I239" s="34"/>
      <c r="J239" s="11"/>
      <c r="K239" s="20"/>
    </row>
    <row r="240" spans="1:11" x14ac:dyDescent="0.25">
      <c r="A240" s="23">
        <f>EDATE(A237,1)</f>
        <v>39569</v>
      </c>
      <c r="B240" s="20" t="s">
        <v>135</v>
      </c>
      <c r="C240" s="13">
        <v>1.25</v>
      </c>
      <c r="D240" s="39">
        <v>2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301</v>
      </c>
    </row>
    <row r="241" spans="1:11" x14ac:dyDescent="0.25">
      <c r="A241" s="23"/>
      <c r="B241" s="20" t="s">
        <v>110</v>
      </c>
      <c r="C241" s="13"/>
      <c r="D241" s="39"/>
      <c r="E241" s="34"/>
      <c r="F241" s="20"/>
      <c r="G241" s="13"/>
      <c r="H241" s="39">
        <v>1</v>
      </c>
      <c r="I241" s="34"/>
      <c r="J241" s="11"/>
      <c r="K241" s="49">
        <v>39787</v>
      </c>
    </row>
    <row r="242" spans="1:11" x14ac:dyDescent="0.25">
      <c r="A242" s="23"/>
      <c r="B242" s="20" t="s">
        <v>112</v>
      </c>
      <c r="C242" s="13"/>
      <c r="D242" s="39"/>
      <c r="E242" s="34"/>
      <c r="F242" s="20"/>
      <c r="G242" s="13"/>
      <c r="H242" s="39"/>
      <c r="I242" s="34"/>
      <c r="J242" s="11"/>
      <c r="K242" s="20" t="s">
        <v>300</v>
      </c>
    </row>
    <row r="243" spans="1:11" x14ac:dyDescent="0.25">
      <c r="A243" s="23"/>
      <c r="B243" s="20" t="s">
        <v>110</v>
      </c>
      <c r="C243" s="13"/>
      <c r="D243" s="39"/>
      <c r="E243" s="34"/>
      <c r="F243" s="20"/>
      <c r="G243" s="13"/>
      <c r="H243" s="39">
        <v>1</v>
      </c>
      <c r="I243" s="34"/>
      <c r="J243" s="11"/>
      <c r="K243" s="20" t="s">
        <v>299</v>
      </c>
    </row>
    <row r="244" spans="1:11" x14ac:dyDescent="0.25">
      <c r="A244" s="23"/>
      <c r="B244" s="20" t="s">
        <v>78</v>
      </c>
      <c r="C244" s="13"/>
      <c r="D244" s="39">
        <v>1</v>
      </c>
      <c r="E244" s="34"/>
      <c r="F244" s="20"/>
      <c r="G244" s="13"/>
      <c r="H244" s="39"/>
      <c r="I244" s="34"/>
      <c r="J244" s="11"/>
      <c r="K244" s="20" t="s">
        <v>298</v>
      </c>
    </row>
    <row r="245" spans="1:11" x14ac:dyDescent="0.25">
      <c r="A245" s="23"/>
      <c r="B245" s="20" t="s">
        <v>110</v>
      </c>
      <c r="C245" s="13"/>
      <c r="D245" s="39"/>
      <c r="E245" s="34"/>
      <c r="F245" s="20"/>
      <c r="G245" s="13"/>
      <c r="H245" s="39">
        <v>1</v>
      </c>
      <c r="I245" s="34"/>
      <c r="J245" s="11"/>
      <c r="K245" s="20" t="s">
        <v>297</v>
      </c>
    </row>
    <row r="246" spans="1:11" x14ac:dyDescent="0.25">
      <c r="A246" s="23"/>
      <c r="B246" s="20" t="s">
        <v>130</v>
      </c>
      <c r="C246" s="13"/>
      <c r="D246" s="39">
        <v>0.5</v>
      </c>
      <c r="E246" s="34"/>
      <c r="F246" s="20"/>
      <c r="G246" s="13"/>
      <c r="H246" s="39"/>
      <c r="I246" s="34"/>
      <c r="J246" s="11"/>
      <c r="K246" s="20"/>
    </row>
    <row r="247" spans="1:11" x14ac:dyDescent="0.25">
      <c r="A247" s="23">
        <f>EDATE(A240,1)</f>
        <v>39600</v>
      </c>
      <c r="B247" s="20" t="s">
        <v>110</v>
      </c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>
        <v>1</v>
      </c>
      <c r="I247" s="34"/>
      <c r="J247" s="11"/>
      <c r="K247" s="20" t="s">
        <v>303</v>
      </c>
    </row>
    <row r="248" spans="1:11" x14ac:dyDescent="0.25">
      <c r="A248" s="23"/>
      <c r="B248" s="20" t="s">
        <v>302</v>
      </c>
      <c r="C248" s="13"/>
      <c r="D248" s="39">
        <v>0.746</v>
      </c>
      <c r="E248" s="34"/>
      <c r="F248" s="20"/>
      <c r="G248" s="13"/>
      <c r="H248" s="39"/>
      <c r="I248" s="34"/>
      <c r="J248" s="11"/>
      <c r="K248" s="20"/>
    </row>
    <row r="249" spans="1:11" x14ac:dyDescent="0.25">
      <c r="A249" s="23">
        <f>EDATE(A247,1)</f>
        <v>39630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23">
        <f t="shared" si="1"/>
        <v>39661</v>
      </c>
      <c r="B250" s="20" t="s">
        <v>110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1</v>
      </c>
      <c r="I250" s="34"/>
      <c r="J250" s="11"/>
      <c r="K250" s="20" t="s">
        <v>306</v>
      </c>
    </row>
    <row r="251" spans="1:11" x14ac:dyDescent="0.25">
      <c r="A251" s="23"/>
      <c r="B251" s="20" t="s">
        <v>305</v>
      </c>
      <c r="C251" s="13"/>
      <c r="D251" s="39">
        <v>0.10400000000000001</v>
      </c>
      <c r="E251" s="34"/>
      <c r="F251" s="20"/>
      <c r="G251" s="13"/>
      <c r="H251" s="39"/>
      <c r="I251" s="34"/>
      <c r="J251" s="11"/>
      <c r="K251" s="20"/>
    </row>
    <row r="252" spans="1:11" x14ac:dyDescent="0.25">
      <c r="A252" s="23">
        <f>EDATE(A250,1)</f>
        <v>39692</v>
      </c>
      <c r="B252" s="20" t="s">
        <v>113</v>
      </c>
      <c r="C252" s="13">
        <v>1.25</v>
      </c>
      <c r="D252" s="39">
        <v>3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304</v>
      </c>
    </row>
    <row r="253" spans="1:11" x14ac:dyDescent="0.25">
      <c r="A253" s="23"/>
      <c r="B253" s="20" t="s">
        <v>110</v>
      </c>
      <c r="C253" s="13"/>
      <c r="D253" s="39"/>
      <c r="E253" s="34"/>
      <c r="F253" s="20"/>
      <c r="G253" s="13"/>
      <c r="H253" s="39">
        <v>1</v>
      </c>
      <c r="I253" s="34"/>
      <c r="J253" s="11"/>
      <c r="K253" s="20" t="s">
        <v>139</v>
      </c>
    </row>
    <row r="254" spans="1:11" x14ac:dyDescent="0.25">
      <c r="A254" s="23"/>
      <c r="B254" s="20" t="s">
        <v>133</v>
      </c>
      <c r="C254" s="13"/>
      <c r="D254" s="39">
        <v>2.0249999999999999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23">
        <f>EDATE(A252,1)</f>
        <v>39722</v>
      </c>
      <c r="B255" s="20" t="s">
        <v>134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2</v>
      </c>
      <c r="I255" s="34"/>
      <c r="J255" s="11"/>
      <c r="K255" s="20" t="s">
        <v>140</v>
      </c>
    </row>
    <row r="256" spans="1:11" x14ac:dyDescent="0.25">
      <c r="A256" s="23"/>
      <c r="B256" s="20" t="s">
        <v>110</v>
      </c>
      <c r="C256" s="13"/>
      <c r="D256" s="39"/>
      <c r="E256" s="34"/>
      <c r="F256" s="20"/>
      <c r="G256" s="13"/>
      <c r="H256" s="39">
        <v>1</v>
      </c>
      <c r="I256" s="34"/>
      <c r="J256" s="11"/>
      <c r="K256" s="20" t="s">
        <v>141</v>
      </c>
    </row>
    <row r="257" spans="1:11" x14ac:dyDescent="0.25">
      <c r="A257" s="23"/>
      <c r="B257" s="20" t="s">
        <v>78</v>
      </c>
      <c r="C257" s="13"/>
      <c r="D257" s="39">
        <v>1</v>
      </c>
      <c r="E257" s="34"/>
      <c r="F257" s="20"/>
      <c r="G257" s="13"/>
      <c r="H257" s="39"/>
      <c r="I257" s="34"/>
      <c r="J257" s="11"/>
      <c r="K257" s="20" t="s">
        <v>142</v>
      </c>
    </row>
    <row r="258" spans="1:11" x14ac:dyDescent="0.25">
      <c r="A258" s="23"/>
      <c r="B258" s="20" t="s">
        <v>112</v>
      </c>
      <c r="C258" s="13"/>
      <c r="D258" s="39"/>
      <c r="E258" s="34"/>
      <c r="F258" s="20"/>
      <c r="G258" s="13"/>
      <c r="H258" s="39"/>
      <c r="I258" s="34"/>
      <c r="J258" s="11"/>
      <c r="K258" s="20" t="s">
        <v>143</v>
      </c>
    </row>
    <row r="259" spans="1:11" x14ac:dyDescent="0.25">
      <c r="A259" s="23"/>
      <c r="B259" s="20" t="s">
        <v>136</v>
      </c>
      <c r="C259" s="13"/>
      <c r="D259" s="39">
        <v>0.254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23">
        <f>EDATE(A255,1)</f>
        <v>39753</v>
      </c>
      <c r="B260" s="20" t="s">
        <v>110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>
        <v>1</v>
      </c>
      <c r="I260" s="34"/>
      <c r="J260" s="11"/>
      <c r="K260" s="20" t="s">
        <v>144</v>
      </c>
    </row>
    <row r="261" spans="1:11" x14ac:dyDescent="0.25">
      <c r="A261" s="23"/>
      <c r="B261" s="20" t="s">
        <v>137</v>
      </c>
      <c r="C261" s="13"/>
      <c r="D261" s="39"/>
      <c r="E261" s="34"/>
      <c r="F261" s="20"/>
      <c r="G261" s="13"/>
      <c r="H261" s="39">
        <v>1.5</v>
      </c>
      <c r="I261" s="34"/>
      <c r="J261" s="11"/>
      <c r="K261" s="20" t="s">
        <v>145</v>
      </c>
    </row>
    <row r="262" spans="1:11" x14ac:dyDescent="0.25">
      <c r="A262" s="23"/>
      <c r="B262" s="20" t="s">
        <v>78</v>
      </c>
      <c r="C262" s="13"/>
      <c r="D262" s="39">
        <v>1</v>
      </c>
      <c r="E262" s="34"/>
      <c r="F262" s="20"/>
      <c r="G262" s="13"/>
      <c r="H262" s="39"/>
      <c r="I262" s="34"/>
      <c r="J262" s="11"/>
      <c r="K262" s="20" t="s">
        <v>146</v>
      </c>
    </row>
    <row r="263" spans="1:11" x14ac:dyDescent="0.25">
      <c r="A263" s="23"/>
      <c r="B263" s="20" t="s">
        <v>138</v>
      </c>
      <c r="C263" s="13"/>
      <c r="D263" s="39">
        <v>1.0189999999999999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23">
        <f>EDATE(A260,1)</f>
        <v>39783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8" t="s">
        <v>69</v>
      </c>
      <c r="B265" s="20"/>
      <c r="C265" s="13">
        <v>1.25</v>
      </c>
      <c r="D265" s="39"/>
      <c r="E265" s="34" t="s">
        <v>32</v>
      </c>
      <c r="F265" s="20"/>
      <c r="G265" s="13">
        <f>IF(ISBLANK(Table1[[#This Row],[EARNED]]),"",Table1[[#This Row],[EARNED]])</f>
        <v>1.25</v>
      </c>
      <c r="H265" s="39"/>
      <c r="I265" s="34" t="s">
        <v>32</v>
      </c>
      <c r="J265" s="11"/>
      <c r="K265" s="20"/>
    </row>
    <row r="266" spans="1:11" x14ac:dyDescent="0.25">
      <c r="A266" s="23">
        <f>EDATE(A264,1)</f>
        <v>39814</v>
      </c>
      <c r="B266" s="20" t="s">
        <v>129</v>
      </c>
      <c r="C266" s="13">
        <v>1.25</v>
      </c>
      <c r="D266" s="39">
        <v>0.152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f t="shared" si="1"/>
        <v>39845</v>
      </c>
      <c r="B267" s="20" t="s">
        <v>130</v>
      </c>
      <c r="C267" s="13">
        <v>1.25</v>
      </c>
      <c r="D267" s="39">
        <v>0.5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23">
        <f t="shared" si="1"/>
        <v>39873</v>
      </c>
      <c r="B268" s="20" t="s">
        <v>110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40089</v>
      </c>
    </row>
    <row r="269" spans="1:11" x14ac:dyDescent="0.25">
      <c r="A269" s="23"/>
      <c r="B269" s="20" t="s">
        <v>78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49">
        <v>39817</v>
      </c>
    </row>
    <row r="270" spans="1:11" x14ac:dyDescent="0.25">
      <c r="A270" s="23"/>
      <c r="B270" s="20" t="s">
        <v>112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132</v>
      </c>
    </row>
    <row r="271" spans="1:11" x14ac:dyDescent="0.25">
      <c r="A271" s="23">
        <f>EDATE(A268,1)</f>
        <v>39904</v>
      </c>
      <c r="B271" s="20" t="s">
        <v>110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20" t="s">
        <v>126</v>
      </c>
    </row>
    <row r="272" spans="1:11" x14ac:dyDescent="0.25">
      <c r="A272" s="23"/>
      <c r="B272" s="20" t="s">
        <v>110</v>
      </c>
      <c r="C272" s="13"/>
      <c r="D272" s="39"/>
      <c r="E272" s="34"/>
      <c r="F272" s="20"/>
      <c r="G272" s="13" t="str">
        <f>IF(ISBLANK(Table1[[#This Row],[EARNED]]),"",Table1[[#This Row],[EARNED]])</f>
        <v/>
      </c>
      <c r="H272" s="39">
        <v>1</v>
      </c>
      <c r="I272" s="34"/>
      <c r="J272" s="11"/>
      <c r="K272" s="20" t="s">
        <v>131</v>
      </c>
    </row>
    <row r="273" spans="1:11" x14ac:dyDescent="0.25">
      <c r="A273" s="23"/>
      <c r="B273" s="20" t="s">
        <v>111</v>
      </c>
      <c r="C273" s="13"/>
      <c r="D273" s="39">
        <v>0.55800000000000005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23">
        <f>EDATE(A271,1)</f>
        <v>39934</v>
      </c>
      <c r="B274" s="20" t="s">
        <v>112</v>
      </c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127</v>
      </c>
    </row>
    <row r="275" spans="1:11" x14ac:dyDescent="0.25">
      <c r="A275" s="23">
        <f t="shared" si="1"/>
        <v>39965</v>
      </c>
      <c r="B275" s="20" t="s">
        <v>113</v>
      </c>
      <c r="C275" s="13">
        <v>1.25</v>
      </c>
      <c r="D275" s="39">
        <v>3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128</v>
      </c>
    </row>
    <row r="276" spans="1:11" x14ac:dyDescent="0.25">
      <c r="A276" s="23">
        <f t="shared" si="1"/>
        <v>39995</v>
      </c>
      <c r="B276" s="20" t="s">
        <v>114</v>
      </c>
      <c r="C276" s="13">
        <v>1.25</v>
      </c>
      <c r="D276" s="39">
        <v>1.083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23">
        <f t="shared" si="1"/>
        <v>40026</v>
      </c>
      <c r="B277" s="20" t="s">
        <v>115</v>
      </c>
      <c r="C277" s="13">
        <v>1.25</v>
      </c>
      <c r="D277" s="39">
        <v>0.99199999999999999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23">
        <f t="shared" si="1"/>
        <v>40057</v>
      </c>
      <c r="B278" s="20" t="s">
        <v>116</v>
      </c>
      <c r="C278" s="13">
        <v>1.25</v>
      </c>
      <c r="D278" s="39">
        <v>0.315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23">
        <f t="shared" si="1"/>
        <v>40087</v>
      </c>
      <c r="B279" s="20" t="s">
        <v>117</v>
      </c>
      <c r="C279" s="13">
        <v>1.25</v>
      </c>
      <c r="D279" s="39">
        <v>0.39600000000000002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1"/>
        <v>40118</v>
      </c>
      <c r="B280" s="20" t="s">
        <v>118</v>
      </c>
      <c r="C280" s="13">
        <v>1.25</v>
      </c>
      <c r="D280" s="39">
        <v>0.154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23">
        <f t="shared" si="1"/>
        <v>40148</v>
      </c>
      <c r="B281" s="20" t="s">
        <v>119</v>
      </c>
      <c r="C281" s="13">
        <v>1.25</v>
      </c>
      <c r="D281" s="39">
        <v>0.39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23"/>
      <c r="B282" s="20" t="s">
        <v>78</v>
      </c>
      <c r="C282" s="13"/>
      <c r="D282" s="39">
        <v>1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48" t="s">
        <v>70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f>EDATE(A281,1)</f>
        <v>40179</v>
      </c>
      <c r="B284" s="20" t="s">
        <v>120</v>
      </c>
      <c r="C284" s="13">
        <v>1.25</v>
      </c>
      <c r="D284" s="39">
        <v>0.377</v>
      </c>
      <c r="E284" s="34" t="s">
        <v>32</v>
      </c>
      <c r="F284" s="20"/>
      <c r="G284" s="13">
        <f>IF(ISBLANK(Table1[[#This Row],[EARNED]]),"",Table1[[#This Row],[EARNED]])</f>
        <v>1.25</v>
      </c>
      <c r="H284" s="39"/>
      <c r="I284" s="34" t="s">
        <v>32</v>
      </c>
      <c r="J284" s="11"/>
      <c r="K284" s="20"/>
    </row>
    <row r="285" spans="1:11" x14ac:dyDescent="0.25">
      <c r="A285" s="23">
        <f t="shared" si="1"/>
        <v>40210</v>
      </c>
      <c r="B285" s="20" t="s">
        <v>121</v>
      </c>
      <c r="C285" s="13">
        <v>1.25</v>
      </c>
      <c r="D285" s="39">
        <v>0.16700000000000001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f t="shared" si="1"/>
        <v>40238</v>
      </c>
      <c r="B286" s="20" t="s">
        <v>122</v>
      </c>
      <c r="C286" s="13">
        <v>1.25</v>
      </c>
      <c r="D286" s="39">
        <v>0.34599999999999997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23">
        <f t="shared" ref="A287:A358" si="2">EDATE(A286,1)</f>
        <v>40269</v>
      </c>
      <c r="B287" s="20" t="s">
        <v>123</v>
      </c>
      <c r="C287" s="13">
        <v>1.25</v>
      </c>
      <c r="D287" s="39">
        <v>0.183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f t="shared" si="2"/>
        <v>40299</v>
      </c>
      <c r="B288" s="20" t="s">
        <v>124</v>
      </c>
      <c r="C288" s="13">
        <v>1.25</v>
      </c>
      <c r="D288" s="39">
        <v>0.17899999999999999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f t="shared" si="2"/>
        <v>40330</v>
      </c>
      <c r="B289" s="20" t="s">
        <v>108</v>
      </c>
      <c r="C289" s="13">
        <v>1.25</v>
      </c>
      <c r="D289" s="39">
        <v>0.01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f t="shared" si="2"/>
        <v>40360</v>
      </c>
      <c r="B290" s="20" t="s">
        <v>125</v>
      </c>
      <c r="C290" s="13">
        <v>1.25</v>
      </c>
      <c r="D290" s="39">
        <v>5.6000000000000001E-2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>
        <f t="shared" si="2"/>
        <v>40391</v>
      </c>
      <c r="B291" s="20" t="s">
        <v>109</v>
      </c>
      <c r="C291" s="13">
        <v>1.25</v>
      </c>
      <c r="D291" s="39">
        <v>3.1E-2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f t="shared" si="2"/>
        <v>40422</v>
      </c>
      <c r="B292" s="20" t="s">
        <v>108</v>
      </c>
      <c r="C292" s="13">
        <v>1.25</v>
      </c>
      <c r="D292" s="39">
        <v>0.01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f t="shared" si="2"/>
        <v>40452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23">
        <f t="shared" si="2"/>
        <v>40483</v>
      </c>
      <c r="B294" s="20" t="s">
        <v>107</v>
      </c>
      <c r="C294" s="13">
        <v>1.25</v>
      </c>
      <c r="D294" s="39">
        <v>0.437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23">
        <f t="shared" si="2"/>
        <v>40513</v>
      </c>
      <c r="B295" s="20" t="s">
        <v>108</v>
      </c>
      <c r="C295" s="13">
        <v>1.25</v>
      </c>
      <c r="D295" s="39">
        <v>0.01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/>
      <c r="B296" s="20" t="s">
        <v>81</v>
      </c>
      <c r="C296" s="13"/>
      <c r="D296" s="39">
        <v>5</v>
      </c>
      <c r="E296" s="34"/>
      <c r="F296" s="20"/>
      <c r="G296" s="13"/>
      <c r="H296" s="39"/>
      <c r="I296" s="34"/>
      <c r="J296" s="11"/>
      <c r="K296" s="20"/>
    </row>
    <row r="297" spans="1:11" x14ac:dyDescent="0.25">
      <c r="A297" s="48" t="s">
        <v>71</v>
      </c>
      <c r="B297" s="20"/>
      <c r="C297" s="13">
        <v>1.25</v>
      </c>
      <c r="D297" s="39"/>
      <c r="E297" s="34" t="s">
        <v>32</v>
      </c>
      <c r="F297" s="20"/>
      <c r="G297" s="13">
        <f>IF(ISBLANK(Table1[[#This Row],[EARNED]]),"",Table1[[#This Row],[EARNED]])</f>
        <v>1.25</v>
      </c>
      <c r="H297" s="39"/>
      <c r="I297" s="34" t="s">
        <v>32</v>
      </c>
      <c r="J297" s="11"/>
      <c r="K297" s="20"/>
    </row>
    <row r="298" spans="1:11" x14ac:dyDescent="0.25">
      <c r="A298" s="23">
        <f>EDATE(A295,1)</f>
        <v>40544</v>
      </c>
      <c r="B298" s="20" t="s">
        <v>102</v>
      </c>
      <c r="C298" s="13">
        <v>1.25</v>
      </c>
      <c r="D298" s="39">
        <v>0.187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f t="shared" si="2"/>
        <v>40575</v>
      </c>
      <c r="B299" s="20" t="s">
        <v>103</v>
      </c>
      <c r="C299" s="13">
        <v>1.25</v>
      </c>
      <c r="D299" s="39">
        <v>8.5000000000000006E-2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23">
        <f t="shared" si="2"/>
        <v>40603</v>
      </c>
      <c r="B300" s="20" t="s">
        <v>104</v>
      </c>
      <c r="C300" s="13">
        <v>1.25</v>
      </c>
      <c r="D300" s="39">
        <v>9.4E-2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f t="shared" si="2"/>
        <v>40634</v>
      </c>
      <c r="B301" s="20" t="s">
        <v>105</v>
      </c>
      <c r="C301" s="13">
        <v>1.25</v>
      </c>
      <c r="D301" s="39">
        <v>0.24199999999999999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f t="shared" si="2"/>
        <v>40664</v>
      </c>
      <c r="B302" s="20" t="s">
        <v>106</v>
      </c>
      <c r="C302" s="13">
        <v>1.25</v>
      </c>
      <c r="D302" s="39">
        <v>0.35399999999999998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23">
        <f t="shared" si="2"/>
        <v>40695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f t="shared" si="2"/>
        <v>40725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f t="shared" si="2"/>
        <v>40756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f t="shared" si="2"/>
        <v>40787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23">
        <f t="shared" si="2"/>
        <v>40817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23">
        <f t="shared" si="2"/>
        <v>40848</v>
      </c>
      <c r="B308" s="20" t="s">
        <v>99</v>
      </c>
      <c r="C308" s="13">
        <v>1.25</v>
      </c>
      <c r="D308" s="39">
        <v>0.13700000000000001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23">
        <f t="shared" si="2"/>
        <v>40878</v>
      </c>
      <c r="B309" s="20" t="s">
        <v>101</v>
      </c>
      <c r="C309" s="13">
        <v>1.25</v>
      </c>
      <c r="D309" s="39">
        <v>0.26500000000000001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/>
      <c r="B310" s="20" t="s">
        <v>81</v>
      </c>
      <c r="C310" s="13"/>
      <c r="D310" s="39">
        <v>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20"/>
    </row>
    <row r="311" spans="1:11" x14ac:dyDescent="0.25">
      <c r="A311" s="48" t="s">
        <v>72</v>
      </c>
      <c r="B311" s="20"/>
      <c r="C311" s="13">
        <v>1.25</v>
      </c>
      <c r="D311" s="39"/>
      <c r="E311" s="34" t="s">
        <v>32</v>
      </c>
      <c r="F311" s="20"/>
      <c r="G311" s="13">
        <f>IF(ISBLANK(Table1[[#This Row],[EARNED]]),"",Table1[[#This Row],[EARNED]])</f>
        <v>1.25</v>
      </c>
      <c r="H311" s="39"/>
      <c r="I311" s="34" t="s">
        <v>32</v>
      </c>
      <c r="J311" s="11"/>
      <c r="K311" s="20"/>
    </row>
    <row r="312" spans="1:11" x14ac:dyDescent="0.25">
      <c r="A312" s="23">
        <f>EDATE(A309,1)</f>
        <v>40909</v>
      </c>
      <c r="B312" s="20" t="s">
        <v>97</v>
      </c>
      <c r="C312" s="13">
        <v>1.25</v>
      </c>
      <c r="D312" s="39">
        <v>4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 t="s">
        <v>98</v>
      </c>
    </row>
    <row r="313" spans="1:11" x14ac:dyDescent="0.25">
      <c r="A313" s="23">
        <f t="shared" si="2"/>
        <v>40940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23">
        <f t="shared" si="2"/>
        <v>40969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23">
        <f t="shared" si="2"/>
        <v>41000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23">
        <f t="shared" si="2"/>
        <v>41030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f t="shared" si="2"/>
        <v>41061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f t="shared" si="2"/>
        <v>41091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f t="shared" si="2"/>
        <v>41122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23">
        <f t="shared" si="2"/>
        <v>41153</v>
      </c>
      <c r="B320" s="20"/>
      <c r="C320" s="13">
        <v>1.25</v>
      </c>
      <c r="D320" s="39"/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23">
        <f t="shared" si="2"/>
        <v>41183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f t="shared" si="2"/>
        <v>41214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f t="shared" si="2"/>
        <v>41244</v>
      </c>
      <c r="B323" s="20" t="s">
        <v>78</v>
      </c>
      <c r="C323" s="13">
        <v>1.25</v>
      </c>
      <c r="D323" s="39">
        <v>1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8" t="s">
        <v>73</v>
      </c>
      <c r="B324" s="20"/>
      <c r="C324" s="13">
        <v>1.25</v>
      </c>
      <c r="D324" s="39"/>
      <c r="E324" s="34" t="s">
        <v>32</v>
      </c>
      <c r="F324" s="20"/>
      <c r="G324" s="13">
        <f>IF(ISBLANK(Table1[[#This Row],[EARNED]]),"",Table1[[#This Row],[EARNED]])</f>
        <v>1.25</v>
      </c>
      <c r="H324" s="39"/>
      <c r="I324" s="34" t="s">
        <v>32</v>
      </c>
      <c r="J324" s="11"/>
      <c r="K324" s="20"/>
    </row>
    <row r="325" spans="1:11" x14ac:dyDescent="0.25">
      <c r="A325" s="23">
        <f>EDATE(A323,1)</f>
        <v>41275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23">
        <f>EDATE(A325,1)</f>
        <v>41306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23">
        <f t="shared" si="2"/>
        <v>41334</v>
      </c>
      <c r="B327" s="20" t="s">
        <v>96</v>
      </c>
      <c r="C327" s="13">
        <v>1.25</v>
      </c>
      <c r="D327" s="39">
        <v>0.27500000000000002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23">
        <f t="shared" si="2"/>
        <v>41365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f t="shared" si="2"/>
        <v>41395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f t="shared" si="2"/>
        <v>41426</v>
      </c>
      <c r="B330" s="20" t="s">
        <v>95</v>
      </c>
      <c r="C330" s="13">
        <v>1.25</v>
      </c>
      <c r="D330" s="39">
        <v>0.15</v>
      </c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f t="shared" si="2"/>
        <v>41456</v>
      </c>
      <c r="B331" s="20" t="s">
        <v>94</v>
      </c>
      <c r="C331" s="13">
        <v>1.25</v>
      </c>
      <c r="D331" s="39">
        <v>0.63700000000000001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25">
      <c r="A332" s="23">
        <f t="shared" si="2"/>
        <v>41487</v>
      </c>
      <c r="B332" s="20" t="s">
        <v>86</v>
      </c>
      <c r="C332" s="13">
        <v>1.25</v>
      </c>
      <c r="D332" s="39">
        <v>0.115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23">
        <f t="shared" si="2"/>
        <v>41518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23">
        <f t="shared" si="2"/>
        <v>41548</v>
      </c>
      <c r="B334" s="20" t="s">
        <v>93</v>
      </c>
      <c r="C334" s="13">
        <v>1.25</v>
      </c>
      <c r="D334" s="39">
        <v>8.3000000000000004E-2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23">
        <f t="shared" si="2"/>
        <v>41579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f t="shared" si="2"/>
        <v>41609</v>
      </c>
      <c r="B336" s="20" t="s">
        <v>81</v>
      </c>
      <c r="C336" s="13">
        <v>1.25</v>
      </c>
      <c r="D336" s="39">
        <v>5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8" t="s">
        <v>74</v>
      </c>
      <c r="B337" s="20"/>
      <c r="C337" s="13">
        <v>1.25</v>
      </c>
      <c r="D337" s="39"/>
      <c r="E337" s="34" t="s">
        <v>32</v>
      </c>
      <c r="F337" s="20"/>
      <c r="G337" s="13">
        <f>IF(ISBLANK(Table1[[#This Row],[EARNED]]),"",Table1[[#This Row],[EARNED]])</f>
        <v>1.25</v>
      </c>
      <c r="H337" s="39"/>
      <c r="I337" s="34" t="s">
        <v>32</v>
      </c>
      <c r="J337" s="11"/>
      <c r="K337" s="20"/>
    </row>
    <row r="338" spans="1:11" x14ac:dyDescent="0.25">
      <c r="A338" s="23">
        <f>EDATE(A336,1)</f>
        <v>41640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23">
        <f t="shared" si="2"/>
        <v>41671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23">
        <f t="shared" si="2"/>
        <v>41699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23">
        <f t="shared" si="2"/>
        <v>41730</v>
      </c>
      <c r="B341" s="20" t="s">
        <v>90</v>
      </c>
      <c r="C341" s="13">
        <v>1.25</v>
      </c>
      <c r="D341" s="39">
        <v>2.3290000000000002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23">
        <f t="shared" si="2"/>
        <v>41760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23">
        <f t="shared" si="2"/>
        <v>41791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23">
        <f t="shared" si="2"/>
        <v>41821</v>
      </c>
      <c r="B344" s="20" t="s">
        <v>91</v>
      </c>
      <c r="C344" s="13">
        <v>1.25</v>
      </c>
      <c r="D344" s="39">
        <v>1.496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f t="shared" si="2"/>
        <v>41852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23">
        <f t="shared" si="2"/>
        <v>41883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23">
        <f t="shared" si="2"/>
        <v>41913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23">
        <f t="shared" si="2"/>
        <v>41944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f t="shared" si="2"/>
        <v>41974</v>
      </c>
      <c r="B349" s="20" t="s">
        <v>92</v>
      </c>
      <c r="C349" s="13">
        <v>1.25</v>
      </c>
      <c r="D349" s="39">
        <v>0.30199999999999999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23"/>
      <c r="B350" s="20" t="s">
        <v>81</v>
      </c>
      <c r="C350" s="13"/>
      <c r="D350" s="39">
        <v>5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25">
      <c r="A351" s="48" t="s">
        <v>75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23">
        <f>EDATE(A349,1)</f>
        <v>42005</v>
      </c>
      <c r="B352" s="20" t="s">
        <v>82</v>
      </c>
      <c r="C352" s="13">
        <v>1.25</v>
      </c>
      <c r="D352" s="39">
        <v>0.59799999999999998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f t="shared" si="2"/>
        <v>42036</v>
      </c>
      <c r="B353" s="20" t="s">
        <v>83</v>
      </c>
      <c r="C353" s="13">
        <v>1.25</v>
      </c>
      <c r="D353" s="39">
        <v>0.27300000000000002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23">
        <f t="shared" si="2"/>
        <v>42064</v>
      </c>
      <c r="B354" s="20" t="s">
        <v>84</v>
      </c>
      <c r="C354" s="13">
        <v>1.25</v>
      </c>
      <c r="D354" s="39">
        <v>0.14799999999999999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23">
        <f t="shared" si="2"/>
        <v>42095</v>
      </c>
      <c r="B355" s="20" t="s">
        <v>85</v>
      </c>
      <c r="C355" s="13">
        <v>1.25</v>
      </c>
      <c r="D355" s="39">
        <v>0.127</v>
      </c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23">
        <f t="shared" si="2"/>
        <v>42125</v>
      </c>
      <c r="B356" s="20" t="s">
        <v>86</v>
      </c>
      <c r="C356" s="13">
        <v>1.25</v>
      </c>
      <c r="D356" s="39">
        <v>0.115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f t="shared" si="2"/>
        <v>42156</v>
      </c>
      <c r="B357" s="20" t="s">
        <v>87</v>
      </c>
      <c r="C357" s="13">
        <v>1.25</v>
      </c>
      <c r="D357" s="39">
        <v>0.14199999999999999</v>
      </c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f t="shared" si="2"/>
        <v>42186</v>
      </c>
      <c r="B358" s="20"/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25">
      <c r="A359" s="23">
        <f t="shared" ref="A359:A389" si="3">EDATE(A358,1)</f>
        <v>42217</v>
      </c>
      <c r="B359" s="20" t="s">
        <v>89</v>
      </c>
      <c r="C359" s="13">
        <v>1.25</v>
      </c>
      <c r="D359" s="39">
        <v>0.129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/>
    </row>
    <row r="360" spans="1:11" x14ac:dyDescent="0.25">
      <c r="A360" s="23">
        <f t="shared" si="3"/>
        <v>42248</v>
      </c>
      <c r="B360" s="20" t="s">
        <v>88</v>
      </c>
      <c r="C360" s="13">
        <v>1.25</v>
      </c>
      <c r="D360" s="39">
        <v>0.61899999999999999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23">
        <f t="shared" si="3"/>
        <v>42278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23">
        <f t="shared" si="3"/>
        <v>42309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23">
        <f t="shared" si="3"/>
        <v>42339</v>
      </c>
      <c r="B363" s="20" t="s">
        <v>81</v>
      </c>
      <c r="C363" s="13">
        <v>1.25</v>
      </c>
      <c r="D363" s="39">
        <v>5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8" t="s">
        <v>76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25">
      <c r="A365" s="23">
        <f>EDATE(A363,1)</f>
        <v>42370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23">
        <f t="shared" si="3"/>
        <v>42401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23">
        <f t="shared" si="3"/>
        <v>42430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23">
        <f t="shared" si="3"/>
        <v>42461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23">
        <f t="shared" si="3"/>
        <v>42491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23">
        <f t="shared" si="3"/>
        <v>42522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23">
        <f t="shared" si="3"/>
        <v>42552</v>
      </c>
      <c r="B371" s="20"/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23">
        <f t="shared" si="3"/>
        <v>42583</v>
      </c>
      <c r="B372" s="20"/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25">
      <c r="A373" s="23">
        <f t="shared" si="3"/>
        <v>42614</v>
      </c>
      <c r="B373" s="20"/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23">
        <f t="shared" si="3"/>
        <v>42644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23">
        <f t="shared" si="3"/>
        <v>42675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f t="shared" si="3"/>
        <v>42705</v>
      </c>
      <c r="B376" s="20" t="s">
        <v>81</v>
      </c>
      <c r="C376" s="13">
        <v>1.25</v>
      </c>
      <c r="D376" s="39">
        <v>5</v>
      </c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25">
      <c r="A377" s="48" t="s">
        <v>77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25">
      <c r="A378" s="23">
        <f>EDATE(A376,1)</f>
        <v>42736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23">
        <f t="shared" si="3"/>
        <v>42767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23">
        <f t="shared" si="3"/>
        <v>42795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23">
        <f t="shared" si="3"/>
        <v>42826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23">
        <f t="shared" si="3"/>
        <v>42856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23">
        <f t="shared" si="3"/>
        <v>42887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f t="shared" si="3"/>
        <v>42917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23">
        <f t="shared" si="3"/>
        <v>42948</v>
      </c>
      <c r="B385" s="20" t="s">
        <v>79</v>
      </c>
      <c r="C385" s="13">
        <v>1.25</v>
      </c>
      <c r="D385" s="39">
        <v>4</v>
      </c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 t="s">
        <v>80</v>
      </c>
    </row>
    <row r="386" spans="1:11" x14ac:dyDescent="0.25">
      <c r="A386" s="23">
        <f t="shared" si="3"/>
        <v>42979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23">
        <f t="shared" si="3"/>
        <v>43009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23">
        <f t="shared" si="3"/>
        <v>43040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23">
        <f t="shared" si="3"/>
        <v>43070</v>
      </c>
      <c r="B389" s="20" t="s">
        <v>78</v>
      </c>
      <c r="C389" s="13">
        <v>1.25</v>
      </c>
      <c r="D389" s="39">
        <v>1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8" t="s">
        <v>47</v>
      </c>
      <c r="B390" s="20"/>
      <c r="C390" s="13">
        <v>1.25</v>
      </c>
      <c r="D390" s="39"/>
      <c r="E390" s="34" t="s">
        <v>32</v>
      </c>
      <c r="F390" s="20"/>
      <c r="G390" s="13">
        <f>IF(ISBLANK(Table1[[#This Row],[EARNED]]),"",Table1[[#This Row],[EARNED]])</f>
        <v>1.25</v>
      </c>
      <c r="H390" s="39"/>
      <c r="I390" s="34" t="s">
        <v>32</v>
      </c>
      <c r="J390" s="11"/>
      <c r="K390" s="20"/>
    </row>
    <row r="391" spans="1:11" x14ac:dyDescent="0.25">
      <c r="A391" s="40">
        <v>43101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50</v>
      </c>
    </row>
    <row r="392" spans="1:11" x14ac:dyDescent="0.25">
      <c r="A392" s="40">
        <v>43132</v>
      </c>
      <c r="B392" s="20" t="s">
        <v>48</v>
      </c>
      <c r="C392" s="13">
        <v>1.25</v>
      </c>
      <c r="D392" s="39">
        <v>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 t="s">
        <v>51</v>
      </c>
    </row>
    <row r="393" spans="1:11" x14ac:dyDescent="0.25">
      <c r="A393" s="40"/>
      <c r="B393" s="20" t="s">
        <v>49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4</v>
      </c>
      <c r="I393" s="9"/>
      <c r="J393" s="11"/>
      <c r="K393" s="20"/>
    </row>
    <row r="394" spans="1:11" x14ac:dyDescent="0.25">
      <c r="A394" s="40">
        <v>43160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43191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43221</v>
      </c>
      <c r="B396" s="15"/>
      <c r="C396" s="13">
        <v>1.25</v>
      </c>
      <c r="D396" s="43"/>
      <c r="E396" s="9"/>
      <c r="F396" s="15"/>
      <c r="G396" s="42">
        <f>IF(ISBLANK(Table1[[#This Row],[EARNED]]),"",Table1[[#This Row],[EARNED]])</f>
        <v>1.25</v>
      </c>
      <c r="H396" s="43"/>
      <c r="I396" s="9"/>
      <c r="J396" s="12"/>
      <c r="K396" s="15"/>
    </row>
    <row r="397" spans="1:11" x14ac:dyDescent="0.25">
      <c r="A397" s="40">
        <v>43252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43282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43313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43344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43374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43405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43435</v>
      </c>
      <c r="B403" s="20" t="s">
        <v>52</v>
      </c>
      <c r="C403" s="13">
        <v>1.25</v>
      </c>
      <c r="D403" s="39">
        <v>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23" t="s">
        <v>53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43466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43497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43525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43556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1">
        <v>43586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43617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43647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43678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43709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43739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43770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43800</v>
      </c>
      <c r="B417" s="20" t="s">
        <v>52</v>
      </c>
      <c r="C417" s="13">
        <v>1.25</v>
      </c>
      <c r="D417" s="39">
        <v>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8" t="s">
        <v>54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43831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43862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43891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43922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43952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43983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44013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44044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44075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44105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44136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44166</v>
      </c>
      <c r="B430" s="20" t="s">
        <v>52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8" t="s">
        <v>55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44197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44228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44256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44287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44317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44348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44378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44409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20</v>
      </c>
      <c r="I439" s="9"/>
      <c r="J439" s="11"/>
      <c r="K439" s="49">
        <v>11390</v>
      </c>
    </row>
    <row r="440" spans="1:11" x14ac:dyDescent="0.25">
      <c r="A440" s="40">
        <v>44440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44470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44501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44531</v>
      </c>
      <c r="B443" s="20" t="s">
        <v>52</v>
      </c>
      <c r="C443" s="13">
        <v>1.25</v>
      </c>
      <c r="D443" s="39">
        <v>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8" t="s">
        <v>57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44562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44593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44621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44652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44682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44713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44743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44774</v>
      </c>
      <c r="B452" s="20" t="s">
        <v>58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49">
        <v>44873</v>
      </c>
    </row>
    <row r="453" spans="1:11" x14ac:dyDescent="0.25">
      <c r="A453" s="40">
        <v>44834</v>
      </c>
      <c r="B453" s="20" t="s">
        <v>308</v>
      </c>
      <c r="C453" s="13">
        <v>1.25</v>
      </c>
      <c r="D453" s="39">
        <v>5.2000000000000011E-2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44865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44895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44926</v>
      </c>
      <c r="B456" s="20" t="s">
        <v>97</v>
      </c>
      <c r="C456" s="13">
        <v>1.25</v>
      </c>
      <c r="D456" s="39">
        <v>4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8" t="s">
        <v>307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44957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44985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45016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45046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45077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45107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45138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45169</v>
      </c>
      <c r="B465" s="20" t="s">
        <v>48</v>
      </c>
      <c r="C465" s="13">
        <v>1.25</v>
      </c>
      <c r="D465" s="39">
        <v>8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309</v>
      </c>
    </row>
    <row r="466" spans="1:11" x14ac:dyDescent="0.25">
      <c r="A466" s="40">
        <v>45199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45230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45260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45291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45322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45351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45382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45412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45443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45473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45504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45535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45565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45596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45626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45657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45688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45716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45747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45777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45808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45838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45869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45900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45930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45961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45991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46022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46053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46081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46112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46142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46173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46203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46234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46265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46295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46326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46356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46387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46418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46446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46477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46507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46538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46568</v>
      </c>
      <c r="B511" s="15"/>
      <c r="C511" s="42"/>
      <c r="D511" s="43"/>
      <c r="E511" s="9"/>
      <c r="F511" s="15"/>
      <c r="G511" s="42" t="str">
        <f>IF(ISBLANK(Table1[[#This Row],[EARNED]]),"",Table1[[#This Row],[EARNED]])</f>
        <v/>
      </c>
      <c r="H511" s="43"/>
      <c r="I511" s="9"/>
      <c r="J511" s="12"/>
      <c r="K5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25</v>
      </c>
      <c r="G3" s="45">
        <f>SUMIFS(F7:F14,E7:E14,E3)+SUMIFS(D7:D66,C7:C66,F3)+D3</f>
        <v>5.2000000000000011E-2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H X P V j g l O s e m A A A A 9 g A A A B I A H A B D b 2 5 m a W c v U G F j a 2 F n Z S 5 4 b W w g o h g A K K A U A A A A A A A A A A A A A A A A A A A A A A A A A A A A h Y + x D o I w G I R f h X S n L U U T Q 0 o Z X B w k I T E x r k 2 p 0 A g / h h b L u z n 4 S L 6 C G E X d H O / u u + T u f r 3 x b G y b 4 K J 7 a z p I U Y Q p C j S o r j R Q p W h w x 3 C F M s E L q U 6 y 0 s E E g 0 1 G a 1 J U O 3 d O C P H e Y x / j r q 8 I o z Q i h 3 y 7 U 7 V u Z W j A O g l K o 0 + r / N 9 C g u 9 f Y w T D U b T E b B F j y s l s 8 t z A F 2 D T 3 m f 6 Y / L 1 0 L i h 1 0 J D W G w 4 m S U n 7 w / i A V B L A w Q U A A I A C A A A d c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H X P V i i K R 7 g O A A A A E Q A A A B M A H A B G b 3 J t d W x h c y 9 T Z W N 0 a W 9 u M S 5 t I K I Y A C i g F A A A A A A A A A A A A A A A A A A A A A A A A A A A A C t O T S 7 J z M 9 T C I b Q h t Y A U E s B A i 0 A F A A C A A g A A H X P V j g l O s e m A A A A 9 g A A A B I A A A A A A A A A A A A A A A A A A A A A A E N v b m Z p Z y 9 Q Y W N r Y W d l L n h t b F B L A Q I t A B Q A A g A I A A B 1 z 1 Y P y u m r p A A A A O k A A A A T A A A A A A A A A A A A A A A A A P I A A A B b Q 2 9 u d G V u d F 9 U e X B l c 1 0 u e G 1 s U E s B A i 0 A F A A C A A g A A H X P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t h 3 s J H h x K l M N Z W r C D A c A A A A A A A g A A A A A A E G Y A A A A B A A A g A A A A J o d l V v g V e p j p V v C t u M 5 q H o o h j + F a + i U 6 / Y B + l w A 1 Z j w A A A A A D o A A A A A C A A A g A A A A U Z b 9 9 q 2 g r Q P 3 B 4 y j r 4 J f O k Y O T V 9 A / d V q A y s f v O / G N Z B Q A A A A J l 7 n x 1 d j d H 7 v J o 1 u 9 + Z 9 t / N l 4 f p o p h F Z P h L k 4 N c V G j c 7 P M p u S q g Q M y T s 8 9 d s X x J T T E E G M e w t 7 K K c y X U u 8 T Q P Z J l h k P c P D m L o Q m D U 0 + 8 1 y o Z A A A A A u H T 7 x P P x x z J G m U U x d V b y k E K W S U U L k w W w v O S 5 5 X 2 w Y r O D O R 9 T 8 c n t 5 b i S c B 5 E Q k f O 6 M C f F E x J G H H Q E g 9 + 5 r 6 a 0 g = = < / D a t a M a s h u p > 
</file>

<file path=customXml/itemProps1.xml><?xml version="1.0" encoding="utf-8"?>
<ds:datastoreItem xmlns:ds="http://schemas.openxmlformats.org/officeDocument/2006/customXml" ds:itemID="{98AE0AD6-E6A7-4158-BE35-26F0DA9645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2023-09-11T08:02:35Z</dcterms:modified>
</cp:coreProperties>
</file>