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1" l="1"/>
  <c r="G314" i="1"/>
  <c r="G288" i="1" l="1"/>
  <c r="G298" i="1" l="1"/>
  <c r="G309" i="1" l="1"/>
  <c r="G305" i="1" l="1"/>
  <c r="G306" i="1"/>
  <c r="G307" i="1"/>
  <c r="G308" i="1"/>
  <c r="G310" i="1"/>
  <c r="G311" i="1"/>
  <c r="G312" i="1"/>
  <c r="G302" i="1"/>
  <c r="G303" i="1"/>
  <c r="G304" i="1"/>
  <c r="G301" i="1"/>
  <c r="G296" i="1"/>
  <c r="G297" i="1"/>
  <c r="G299" i="1"/>
  <c r="G300" i="1"/>
  <c r="G291" i="1"/>
  <c r="G292" i="1"/>
  <c r="G284" i="1"/>
  <c r="G285" i="1"/>
  <c r="G286" i="1"/>
  <c r="G287" i="1"/>
  <c r="G289" i="1"/>
  <c r="G290" i="1"/>
  <c r="G293" i="1"/>
  <c r="G294" i="1"/>
  <c r="G295" i="1"/>
  <c r="A286" i="1"/>
  <c r="A287" i="1" s="1"/>
  <c r="A289" i="1" s="1"/>
  <c r="A290" i="1" s="1"/>
  <c r="A293" i="1" s="1"/>
  <c r="A294" i="1" s="1"/>
  <c r="A295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<sst xmlns="http://schemas.openxmlformats.org/spreadsheetml/2006/main" count="270" uniqueCount="166">
  <si>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</si>
  <si>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</si>
  <si>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</si>
  <si>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</si>
  <si>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</si>
  <si>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</si>
  <si>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</si>
  <si>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</si>
  <si>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</si>
  <si>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</si>
  <si>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</si>
  <si>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</si>
  <si>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</si>
  <si>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</si>
  <si>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</si>
  <si>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</si>
  <si>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</si>
  <si>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</si>
  <si>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</si>
  <si>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</si>
  <si>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</si>
  <si>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</si>
  <si>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</si>
  <si>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</si>
  <si>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</si>
  <si>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</si>
  <si>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</si>
  <si>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</si>
  <si>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</si>
  <si>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</si>
  <si>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</si>
  <si>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</si>
  <si>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</si>
  <si>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</si>
  <si>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</si>
  <si>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</si>
  <si>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</si>
  <si>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</si>
  <si>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</si>
  <si>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</si>
  <si>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</si>
  <si>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</si>
  <si>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</si>
  <si>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</si>
  <si>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</si>
  <si>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</si>
  <si>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</si>
  <si>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</si>
  <si>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</si>
  <si>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</si>
  <si>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</si>
  <si>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</si>
  <si>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</si>
  <si>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</si>
  <si>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</si>
  <si>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</si>
  <si>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</si>
  <si>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</si>
  <si>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</si>
  <si>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</si>
  <si>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</si>
  <si>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</si>
  <si>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</si>
  <si>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</si>
  <si>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</si>
  <si>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</si>
  <si>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</si>
  <si>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</si>
  <si>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</si>
  <si>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</si>
  <si>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</si>
  <si>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</si>
  <si>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</si>
  <si>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</si>
  <si>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</si>
  <si>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</si>
  <si>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</si>
  <si>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</si>
  <si>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</si>
  <si>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</si>
  <si>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</si>
  <si>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</si>
  <si>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</si>
  <si>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</si>
  <si>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</si>
  <si>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</si>
  <si>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</si>
  <si>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</si>
  <si>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</si>
  <si>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</si>
  <si>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</si>
  <si>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</si>
  <si>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</si>
  <si>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</si>
  <si>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</si>
  <si>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</si>
  <si>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</si>
  <si>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</si>
  <si>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</si>
  <si>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</si>
  <si>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</si>
  <si>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</si>
  <si>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</si>
  <si>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</si>
  <si>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</si>
  <si>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</si>
  <si>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</si>
  <si>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</si>
  <si>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</si>
  <si>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</si>
  <si>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</si>
  <si>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</si>
  <si>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</si>
  <si>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</si>
  <si>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</si>
  <si>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</si>
  <si>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</si>
  <si>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</si>
  <si>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</si>
  <si>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</si>
  <si>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</si>
  <si>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</si>
  <si>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</si>
  <si>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</si>
  <si>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</si>
  <si>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</si>
  <si>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</si>
  <si>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</si>
  <si>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</si>
  <si>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</si>
  <si>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</si>
  <si>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</si>
  <si>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</si>
  <si>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</si>
  <si>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</si>
  <si>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</si>
  <si>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</si>
  <si>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</si>
  <si>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</si>
  <si>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</si>
  <si>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</si>
  <si>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</si>
  <si>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</si>
  <si>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</si>
  <si>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</si>
  <si>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</si>
  <si>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</si>
  <si>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</si>
  <si>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</si>
  <si>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</si>
  <si>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</si>
  <si>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</si>
  <si>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</si>
  <si>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</si>
  <si>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</si>
  <si>
    <t>BDAY 6/26/2023</t>
  </si>
  <si>
    <t>TICC</t>
  </si>
  <si>
    <t>PERMANENT</t>
  </si>
  <si>
    <t>SP(2-0-0)</t>
  </si>
  <si>
    <t>7/11,21/2023</t>
  </si>
  <si>
    <t>VL(2-0-0)</t>
  </si>
  <si>
    <t>8/2,3/2023</t>
  </si>
  <si>
    <t>UT(0-0-3)</t>
  </si>
  <si>
    <t>UT(0-2-29)</t>
  </si>
  <si>
    <t>FL(3-0-0)</t>
  </si>
  <si>
    <t>10/24,31, 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</si>
</sst>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4"/>
  <sheetViews>
    <sheetView tabSelected="1" zoomScale="110" zoomScaleNormal="110" workbookViewId="0">
      <pane ySplit="4050" topLeftCell="A295" activePane="bottomLeft"/>
      <selection activeCell="B4" sqref="B4:C4"/>
      <selection pane="bottomLeft" activeCell="K312" sqref="K3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157</v>
      </c>
      <c r="C4" s="56"/>
      <c r="D4" s="22" t="s">
        <v>12</v>
      </c>
      <c r="F4" s="61" t="s">
        <v>156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172.01599999999999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223.167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25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25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25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25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25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25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25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25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25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25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25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25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25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25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25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25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25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25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25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25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25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25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25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25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25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25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25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25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25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25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25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25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25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25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25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25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25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25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25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25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25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25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25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25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25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25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25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25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25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25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25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25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25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25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25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25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25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25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25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25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25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25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25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25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25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25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25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25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25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25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25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25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25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25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25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25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25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25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25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25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25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25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25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25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5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25">
      <c r="A288" s="40"/>
      <c r="B288" s="20" t="s">
        <v>163</v>
      </c>
      <c r="C288" s="13"/>
      <c r="D288" s="39">
        <v>0.31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>
        <f>EDATE(A287,1)</f>
        <v>44652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20"/>
        <v>44682</v>
      </c>
      <c r="B290" s="20" t="s">
        <v>48</v>
      </c>
      <c r="C290" s="13">
        <v>1.25</v>
      </c>
      <c r="D290" s="39">
        <v>2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 t="s">
        <v>148</v>
      </c>
    </row>
    <row r="291" spans="1:11" x14ac:dyDescent="0.25">
      <c r="A291" s="40"/>
      <c r="B291" s="20" t="s">
        <v>147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149</v>
      </c>
    </row>
    <row r="292" spans="1:11" x14ac:dyDescent="0.25">
      <c r="A292" s="40"/>
      <c r="B292" s="20" t="s">
        <v>62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81</v>
      </c>
    </row>
    <row r="293" spans="1:11" x14ac:dyDescent="0.25">
      <c r="A293" s="40">
        <f>EDATE(A290,1)</f>
        <v>44713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44743</v>
      </c>
      <c r="B294" s="15"/>
      <c r="C294" s="13">
        <v>1.25</v>
      </c>
      <c r="D294" s="43"/>
      <c r="E294" s="52"/>
      <c r="F294" s="15"/>
      <c r="G294" s="42">
        <f>IF(ISBLANK(Table1[[#This Row],[EARNED]]),"",Table1[[#This Row],[EARNED]])</f>
        <v>1.25</v>
      </c>
      <c r="H294" s="43"/>
      <c r="I294" s="52"/>
      <c r="J294" s="12"/>
      <c r="K294" s="15"/>
    </row>
    <row r="295" spans="1:11" x14ac:dyDescent="0.25">
      <c r="A295" s="40">
        <f t="shared" si="20"/>
        <v>44774</v>
      </c>
      <c r="B295" s="20" t="s">
        <v>62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 t="s">
        <v>150</v>
      </c>
    </row>
    <row r="296" spans="1:11" x14ac:dyDescent="0.25">
      <c r="A296" s="40">
        <v>44805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44835</v>
      </c>
      <c r="B297" s="20" t="s">
        <v>152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3</v>
      </c>
      <c r="I297" s="9"/>
      <c r="J297" s="11"/>
      <c r="K297" s="20" t="s">
        <v>153</v>
      </c>
    </row>
    <row r="298" spans="1:11" x14ac:dyDescent="0.25">
      <c r="A298" s="40"/>
      <c r="B298" s="20" t="s">
        <v>162</v>
      </c>
      <c r="C298" s="13"/>
      <c r="D298" s="39">
        <v>6.0000000000000001E-3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44866</v>
      </c>
      <c r="B299" s="20" t="s">
        <v>154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50">
        <v>44883</v>
      </c>
    </row>
    <row r="300" spans="1:11" x14ac:dyDescent="0.25">
      <c r="A300" s="40">
        <v>44896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151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44927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44958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44986</v>
      </c>
      <c r="B304" s="15"/>
      <c r="C304" s="13">
        <v>1.25</v>
      </c>
      <c r="D304" s="43"/>
      <c r="E304" s="52"/>
      <c r="F304" s="15"/>
      <c r="G304" s="42">
        <f>IF(ISBLANK(Table1[[#This Row],[EARNED]]),"",Table1[[#This Row],[EARNED]])</f>
        <v>1.25</v>
      </c>
      <c r="H304" s="43"/>
      <c r="I304" s="52"/>
      <c r="J304" s="12"/>
      <c r="K304" s="15"/>
    </row>
    <row r="305" spans="1:11" x14ac:dyDescent="0.25">
      <c r="A305" s="40">
        <v>45017</v>
      </c>
      <c r="B305" s="20" t="s">
        <v>154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 t="s">
        <v>155</v>
      </c>
    </row>
    <row r="306" spans="1:11" x14ac:dyDescent="0.25">
      <c r="A306" s="40">
        <v>45047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45078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45108</v>
      </c>
      <c r="B308" s="20" t="s">
        <v>158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 t="s">
        <v>159</v>
      </c>
    </row>
    <row r="309" spans="1:11" x14ac:dyDescent="0.25">
      <c r="A309" s="40"/>
      <c r="B309" s="20" t="s">
        <v>160</v>
      </c>
      <c r="C309" s="13"/>
      <c r="D309" s="39">
        <v>2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161</v>
      </c>
    </row>
    <row r="310" spans="1:11" x14ac:dyDescent="0.25">
      <c r="A310" s="40">
        <v>45139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45170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45200</v>
      </c>
      <c r="B312" s="20" t="s">
        <v>164</v>
      </c>
      <c r="C312" s="13"/>
      <c r="D312" s="39">
        <v>3</v>
      </c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 t="s">
        <v>165</v>
      </c>
    </row>
    <row r="313" spans="1:11" x14ac:dyDescent="0.25">
      <c r="A313" s="40">
        <v>45231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45261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2</v>
      </c>
      <c r="F3">
        <v>29</v>
      </c>
      <c r="G3" s="47">
        <f>SUMIFS(F7:F14,E7:E14,E3)+SUMIFS(D7:D66,C7:C66,F3)+D3</f>
        <v>0.31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2023-09-29T02:54:03Z</dcterms:modified>
</cp:coreProperties>
</file>