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96EC9F68-D2FB-4EF5-B462-879B2DA07E7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E100" i="1"/>
  <c r="G100" i="1"/>
  <c r="G82" i="1"/>
  <c r="G74" i="1"/>
  <c r="G70" i="1"/>
  <c r="G56" i="1"/>
  <c r="G55" i="1"/>
  <c r="G43" i="1" l="1"/>
  <c r="G40" i="1"/>
  <c r="G38" i="1"/>
  <c r="E9" i="1"/>
  <c r="G14" i="1"/>
  <c r="G13" i="1"/>
  <c r="G86" i="1"/>
  <c r="G71" i="1"/>
  <c r="G57" i="1"/>
  <c r="G41" i="1"/>
  <c r="G26" i="1"/>
  <c r="G3" i="3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2" i="1"/>
  <c r="G44" i="1"/>
  <c r="G45" i="1"/>
  <c r="G46" i="1"/>
  <c r="G47" i="1"/>
  <c r="G48" i="1"/>
  <c r="G49" i="1"/>
  <c r="G50" i="1"/>
  <c r="G51" i="1"/>
  <c r="G52" i="1"/>
  <c r="G53" i="1"/>
  <c r="G54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5" i="1"/>
  <c r="G76" i="1"/>
  <c r="G77" i="1"/>
  <c r="G78" i="1"/>
  <c r="G79" i="1"/>
  <c r="G80" i="1"/>
  <c r="G81" i="1"/>
  <c r="G83" i="1"/>
  <c r="G84" i="1"/>
  <c r="G85" i="1"/>
  <c r="G87" i="1"/>
  <c r="G88" i="1"/>
  <c r="G89" i="1"/>
  <c r="G90" i="1"/>
  <c r="G91" i="1"/>
  <c r="G92" i="1"/>
  <c r="G93" i="1"/>
  <c r="G94" i="1"/>
  <c r="G95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5" i="1"/>
  <c r="G16" i="1"/>
  <c r="G17" i="1"/>
  <c r="G18" i="1"/>
  <c r="J4" i="3"/>
  <c r="G9" i="1"/>
  <c r="I100" i="1" l="1"/>
  <c r="K3" i="3"/>
  <c r="L3" i="3" s="1"/>
  <c r="I9" i="1"/>
</calcChain>
</file>

<file path=xl/sharedStrings.xml><?xml version="1.0" encoding="utf-8"?>
<sst xmlns="http://schemas.openxmlformats.org/spreadsheetml/2006/main" count="127" uniqueCount="108">
  <si>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</si>
  <si>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</si>
  <si>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</si>
  <si>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</si>
  <si>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</si>
  <si>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</si>
  <si>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</si>
  <si>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</si>
  <si>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</si>
  <si>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</si>
  <si>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</si>
  <si>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</si>
  <si>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</si>
  <si>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</si>
  <si>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</si>
  <si>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</si>
  <si>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</si>
  <si>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</si>
  <si>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</si>
  <si>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</si>
  <si>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</si>
  <si>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</si>
  <si>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</si>
  <si>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</si>
  <si>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</si>
  <si>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</si>
  <si>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</si>
  <si>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</si>
  <si>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</si>
  <si>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</si>
  <si>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</si>
  <si>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</si>
  <si>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</si>
  <si>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</si>
  <si>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</si>
  <si>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</si>
  <si>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</si>
  <si>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</si>
  <si>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</si>
  <si>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</si>
  <si>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</si>
  <si>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</si>
  <si>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</si>
  <si>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</si>
  <si>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</si>
  <si>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</si>
  <si>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</si>
  <si>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</si>
  <si>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</si>
  <si>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</si>
  <si>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</si>
  <si>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</si>
  <si>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</si>
  <si>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</si>
  <si>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</si>
  <si>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</si>
  <si>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</si>
  <si>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</si>
  <si>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</si>
  <si>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</si>
  <si>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</si>
  <si>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</si>
  <si>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</si>
  <si>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</si>
  <si>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</si>
  <si>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</si>
  <si>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</si>
  <si>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</si>
  <si>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</si>
  <si>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</si>
  <si>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</si>
  <si>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</si>
  <si>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</si>
  <si>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</si>
  <si>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</si>
  <si>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</si>
  <si>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</si>
  <si>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</si>
  <si>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</si>
  <si>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</si>
  <si>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</si>
  <si>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</si>
  <si>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</si>
  <si>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</si>
  <si>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</si>
  <si>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</si>
  <si>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</si>
  <si>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</si>
  <si>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</si>
  <si>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</si>
  <si>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</si>
  <si>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</si>
  <si>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</si>
  <si>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</si>
  <si>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</si>
  <si>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</si>
  <si>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</si>
  <si>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</si>
  <si>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</si>
  <si>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</si>
  <si>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</si>
  <si>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</si>
  <si>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</si>
  <si>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</si>
  <si>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</si>
  <si>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</si>
  <si>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</si>
  <si>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>9/23,26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</si>
</sst>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7"/>
  <sheetViews>
    <sheetView tabSelected="1" zoomScaleNormal="100" workbookViewId="0">
      <pane ySplit="3576" topLeftCell="A95" activePane="bottomLeft"/>
      <selection activeCell="N6" sqref="N6"/>
      <selection pane="bottomLeft" activeCell="B98" sqref="B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65.593999999999994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230.25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42736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3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>
        <v>0.54400000000000004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42767</v>
      </c>
      <c r="B15" s="20" t="s">
        <v>56</v>
      </c>
      <c r="C15" s="13">
        <v>1.25</v>
      </c>
      <c r="D15" s="39">
        <v>2.331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42795</v>
      </c>
      <c r="B16" s="20" t="s">
        <v>57</v>
      </c>
      <c r="C16" s="13">
        <v>1.25</v>
      </c>
      <c r="D16" s="39">
        <v>1.046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42826</v>
      </c>
      <c r="B17" s="20" t="s">
        <v>58</v>
      </c>
      <c r="C17" s="13">
        <v>1.25</v>
      </c>
      <c r="D17" s="39">
        <v>0.65400000000000003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42856</v>
      </c>
      <c r="B18" s="15" t="s">
        <v>59</v>
      </c>
      <c r="C18" s="13">
        <v>1.25</v>
      </c>
      <c r="D18" s="43">
        <v>8.0000000000000002E-3</v>
      </c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42887</v>
      </c>
      <c r="B19" s="20" t="s">
        <v>60</v>
      </c>
      <c r="C19" s="13">
        <v>1.25</v>
      </c>
      <c r="D19" s="39">
        <v>0.5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42917</v>
      </c>
      <c r="B20" s="20" t="s">
        <v>61</v>
      </c>
      <c r="C20" s="13">
        <v>1.25</v>
      </c>
      <c r="D20" s="39">
        <v>4.0000000000000001E-3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42948</v>
      </c>
      <c r="B21" s="20" t="s">
        <v>62</v>
      </c>
      <c r="C21" s="13">
        <v>1.25</v>
      </c>
      <c r="D21" s="39">
        <v>0.25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42979</v>
      </c>
      <c r="B22" s="20" t="s">
        <v>63</v>
      </c>
      <c r="C22" s="13">
        <v>1.25</v>
      </c>
      <c r="D22" s="39">
        <v>0.50600000000000001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43009</v>
      </c>
      <c r="B23" s="20" t="s">
        <v>64</v>
      </c>
      <c r="C23" s="13">
        <v>1.25</v>
      </c>
      <c r="D23" s="39">
        <v>1.087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43040</v>
      </c>
      <c r="B24" s="20" t="s">
        <v>65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66</v>
      </c>
    </row>
    <row r="25" spans="1:11" x14ac:dyDescent="0.3">
      <c r="A25" s="40">
        <v>43070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43101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43132</v>
      </c>
      <c r="B28" s="20" t="s">
        <v>67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68</v>
      </c>
    </row>
    <row r="29" spans="1:11" x14ac:dyDescent="0.3">
      <c r="A29" s="40">
        <v>43160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43191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43221</v>
      </c>
      <c r="B31" s="20" t="s">
        <v>69</v>
      </c>
      <c r="C31" s="13">
        <v>1.25</v>
      </c>
      <c r="D31" s="39">
        <v>0.55400000000000005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43252</v>
      </c>
      <c r="B32" s="20" t="s">
        <v>70</v>
      </c>
      <c r="C32" s="13">
        <v>1.25</v>
      </c>
      <c r="D32" s="39">
        <v>1.044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43282</v>
      </c>
      <c r="B33" s="20" t="s">
        <v>71</v>
      </c>
      <c r="C33" s="13">
        <v>1.25</v>
      </c>
      <c r="D33" s="39">
        <v>0.85399999999999998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43313</v>
      </c>
      <c r="B34" s="20" t="s">
        <v>72</v>
      </c>
      <c r="C34" s="13">
        <v>1.25</v>
      </c>
      <c r="D34" s="39">
        <v>0.65600000000000003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43344</v>
      </c>
      <c r="B35" s="20" t="s">
        <v>73</v>
      </c>
      <c r="C35" s="13">
        <v>1.25</v>
      </c>
      <c r="D35" s="39">
        <v>1.0580000000000001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43374</v>
      </c>
      <c r="B36" s="20" t="s">
        <v>74</v>
      </c>
      <c r="C36" s="13">
        <v>1.25</v>
      </c>
      <c r="D36" s="39">
        <v>0.433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43405</v>
      </c>
      <c r="B37" s="20" t="s">
        <v>75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76</v>
      </c>
    </row>
    <row r="38" spans="1:11" x14ac:dyDescent="0.3">
      <c r="A38" s="40"/>
      <c r="B38" s="20" t="s">
        <v>78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43435</v>
      </c>
      <c r="B39" s="20" t="s">
        <v>75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79</v>
      </c>
    </row>
    <row r="40" spans="1:11" x14ac:dyDescent="0.3">
      <c r="A40" s="40"/>
      <c r="B40" s="20" t="s">
        <v>80</v>
      </c>
      <c r="C40" s="13"/>
      <c r="D40" s="39">
        <v>0.52500000000000002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43466</v>
      </c>
      <c r="B42" s="20" t="s">
        <v>67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81</v>
      </c>
    </row>
    <row r="43" spans="1:11" x14ac:dyDescent="0.3">
      <c r="A43" s="40"/>
      <c r="B43" s="20" t="s">
        <v>82</v>
      </c>
      <c r="C43" s="13"/>
      <c r="D43" s="39">
        <v>6.200000000000002E-2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43497</v>
      </c>
      <c r="B44" s="20" t="s">
        <v>83</v>
      </c>
      <c r="C44" s="13">
        <v>1.25</v>
      </c>
      <c r="D44" s="39">
        <v>2.700000000000001E-2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84</v>
      </c>
    </row>
    <row r="46" spans="1:11" x14ac:dyDescent="0.3">
      <c r="A46" s="40">
        <v>43556</v>
      </c>
      <c r="B46" s="20" t="s">
        <v>85</v>
      </c>
      <c r="C46" s="13">
        <v>1.25</v>
      </c>
      <c r="D46" s="39">
        <v>0.504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78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43617</v>
      </c>
      <c r="B48" s="20" t="s">
        <v>86</v>
      </c>
      <c r="C48" s="13">
        <v>1.25</v>
      </c>
      <c r="D48" s="39">
        <v>1.9000000000000003E-2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43647</v>
      </c>
      <c r="B49" s="20" t="s">
        <v>87</v>
      </c>
      <c r="C49" s="13">
        <v>1.25</v>
      </c>
      <c r="D49" s="39">
        <v>2.9000000000000012E-2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43678</v>
      </c>
      <c r="B50" s="20" t="s">
        <v>88</v>
      </c>
      <c r="C50" s="13">
        <v>1.25</v>
      </c>
      <c r="D50" s="39">
        <v>2.3000000000000007E-2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43709</v>
      </c>
      <c r="B51" s="20" t="s">
        <v>89</v>
      </c>
      <c r="C51" s="13">
        <v>1.25</v>
      </c>
      <c r="D51" s="39">
        <v>1.5150000000000001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43739</v>
      </c>
      <c r="B52" s="20" t="s">
        <v>90</v>
      </c>
      <c r="C52" s="13">
        <v>1.25</v>
      </c>
      <c r="D52" s="39">
        <v>1.006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43770</v>
      </c>
      <c r="B53" s="20" t="s">
        <v>78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43800</v>
      </c>
      <c r="B54" s="20" t="s">
        <v>93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91</v>
      </c>
    </row>
    <row r="55" spans="1:11" x14ac:dyDescent="0.3">
      <c r="A55" s="40"/>
      <c r="B55" s="20" t="s">
        <v>92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69</v>
      </c>
      <c r="C56" s="13"/>
      <c r="D56" s="39">
        <v>0.55400000000000005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43831</v>
      </c>
      <c r="B58" s="20" t="s">
        <v>94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95</v>
      </c>
    </row>
    <row r="59" spans="1:11" x14ac:dyDescent="0.3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43983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44044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44075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44105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44166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96</v>
      </c>
    </row>
    <row r="70" spans="1:11" x14ac:dyDescent="0.3">
      <c r="A70" s="40"/>
      <c r="B70" s="20" t="s">
        <v>97</v>
      </c>
      <c r="C70" s="13"/>
      <c r="D70" s="39">
        <v>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8" t="s">
        <v>49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44197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 t="s">
        <v>98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44229</v>
      </c>
    </row>
    <row r="74" spans="1:11" x14ac:dyDescent="0.3">
      <c r="A74" s="40"/>
      <c r="B74" s="20" t="s">
        <v>77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44242</v>
      </c>
    </row>
    <row r="75" spans="1:11" x14ac:dyDescent="0.3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44497</v>
      </c>
    </row>
    <row r="82" spans="1:11" x14ac:dyDescent="0.3">
      <c r="A82" s="40"/>
      <c r="B82" s="20" t="s">
        <v>67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99</v>
      </c>
    </row>
    <row r="83" spans="1:11" x14ac:dyDescent="0.3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44531</v>
      </c>
      <c r="B85" s="20" t="s">
        <v>100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101</v>
      </c>
    </row>
    <row r="86" spans="1:11" x14ac:dyDescent="0.3">
      <c r="A86" s="48" t="s">
        <v>50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44562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102</v>
      </c>
    </row>
    <row r="88" spans="1:11" x14ac:dyDescent="0.3">
      <c r="A88" s="40">
        <v>44593</v>
      </c>
      <c r="B88" s="20" t="s">
        <v>75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103</v>
      </c>
    </row>
    <row r="89" spans="1:11" x14ac:dyDescent="0.3">
      <c r="A89" s="40"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44652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44743</v>
      </c>
      <c r="B93" s="20" t="s">
        <v>98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44764</v>
      </c>
    </row>
    <row r="94" spans="1:11" x14ac:dyDescent="0.3">
      <c r="A94" s="40"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104</v>
      </c>
    </row>
    <row r="95" spans="1:11" x14ac:dyDescent="0.3">
      <c r="A95" s="40">
        <v>44805</v>
      </c>
      <c r="B95" s="20" t="s">
        <v>100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106</v>
      </c>
    </row>
    <row r="96" spans="1:11" x14ac:dyDescent="0.3">
      <c r="A96" s="40"/>
      <c r="B96" s="20" t="s">
        <v>75</v>
      </c>
      <c r="C96" s="13"/>
      <c r="D96" s="39">
        <v>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107</v>
      </c>
    </row>
    <row r="97" spans="1:11" x14ac:dyDescent="0.3">
      <c r="A97" s="40">
        <v>44835</v>
      </c>
      <c r="B97" s="20" t="s">
        <v>98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44847</v>
      </c>
    </row>
    <row r="98" spans="1:11" x14ac:dyDescent="0.3">
      <c r="A98" s="40">
        <v>44866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44896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105</v>
      </c>
      <c r="B100" s="20"/>
      <c r="C100" s="13"/>
      <c r="D100" s="39"/>
      <c r="E100" s="9">
        <f>SUM(Table1[EARNED])-SUM(Table1[Absence Undertime W/ Pay])+CONVERTION!$A$3</f>
        <v>65.593999999999994</v>
      </c>
      <c r="F100" s="20"/>
      <c r="G100" s="13" t="str">
        <f>IF(ISBLANK(Table1[[#This Row],[EARNED]]),"",Table1[[#This Row],[EARNED]])</f>
        <v/>
      </c>
      <c r="H100" s="39"/>
      <c r="I100" s="9">
        <f>SUM(Table1[[EARNED ]])-SUM(Table1[Absence Undertime  W/ Pay])+CONVERTION!$B$3</f>
        <v>230.25</v>
      </c>
      <c r="J100" s="11"/>
      <c r="K100" s="20"/>
    </row>
    <row r="101" spans="1:11" x14ac:dyDescent="0.3">
      <c r="A101" s="40">
        <v>44927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24.137</v>
      </c>
      <c r="B3" s="11">
        <v>153</v>
      </c>
      <c r="D3"/>
      <c r="E3">
        <v>4</v>
      </c>
      <c r="F3">
        <v>26</v>
      </c>
      <c r="G3" s="47">
        <f>SUMIFS(F7:F14,E7:E14,E3)+SUMIFS(D7:D66,C7:C66,F3)+D3</f>
        <v>0.55400000000000005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2023-02-02T07:50:32Z</dcterms:modified>
</cp:coreProperties>
</file>