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New folder\"/>
    </mc:Choice>
  </mc:AlternateContent>
  <xr:revisionPtr revIDLastSave="0" documentId="13_ncr:1_{DD9B148A-8228-4B8E-A81A-46A9A8203EBA}" xr6:coauthVersionLast="47" xr6:coauthVersionMax="47" xr10:uidLastSave="{00000000-0000-0000-0000-000000000000}"/>
  <bookViews>
    <workbookView xWindow="1152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5" i="1" l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69" i="1"/>
  <c r="G76" i="1"/>
  <c r="G77" i="1"/>
  <c r="G78" i="1"/>
  <c r="G79" i="1"/>
  <c r="G80" i="1"/>
  <c r="G81" i="1"/>
  <c r="G68" i="1"/>
  <c r="G70" i="1"/>
  <c r="G71" i="1"/>
  <c r="G72" i="1"/>
  <c r="G73" i="1"/>
  <c r="G74" i="1"/>
  <c r="G75" i="1"/>
  <c r="G56" i="1"/>
  <c r="G30" i="1"/>
  <c r="G43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11" i="1"/>
  <c r="G14" i="1"/>
  <c r="G16" i="1"/>
  <c r="E9" i="1"/>
  <c r="G9" i="1"/>
  <c r="G15" i="1"/>
  <c r="G17" i="1"/>
  <c r="G21" i="1"/>
  <c r="G19" i="1"/>
  <c r="G22" i="1"/>
  <c r="G20" i="1"/>
  <c r="G25" i="1"/>
  <c r="G26" i="1"/>
  <c r="G18" i="1"/>
  <c r="G13" i="1"/>
  <c r="G24" i="1"/>
  <c r="G23" i="1"/>
  <c r="G12" i="1"/>
  <c r="G27" i="1"/>
  <c r="G28" i="1"/>
  <c r="G29" i="1"/>
  <c r="G31" i="1"/>
  <c r="G67" i="1"/>
  <c r="G332" i="1" l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3" i="1"/>
  <c r="G334" i="1"/>
  <c r="G337" i="1"/>
  <c r="G338" i="1"/>
  <c r="G339" i="1"/>
  <c r="G340" i="1"/>
  <c r="G341" i="1"/>
  <c r="G342" i="1"/>
  <c r="G343" i="1"/>
  <c r="G344" i="1"/>
  <c r="G3" i="3" l="1"/>
  <c r="G86" i="1"/>
  <c r="G87" i="1"/>
  <c r="G88" i="1"/>
  <c r="G89" i="1"/>
  <c r="G90" i="1"/>
  <c r="G91" i="1"/>
  <c r="G92" i="1"/>
  <c r="G93" i="1"/>
  <c r="G94" i="1"/>
  <c r="G82" i="1"/>
  <c r="G83" i="1"/>
  <c r="G84" i="1"/>
  <c r="G85" i="1"/>
  <c r="J4" i="3"/>
  <c r="G10" i="1"/>
  <c r="I9" i="1" l="1"/>
  <c r="K3" i="3"/>
  <c r="L3" i="3" s="1"/>
</calcChain>
</file>

<file path=xl/sharedStrings.xml><?xml version="1.0" encoding="utf-8"?>
<sst xmlns="http://schemas.openxmlformats.org/spreadsheetml/2006/main" count="203" uniqueCount="108">
  <si>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</si>
  <si>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</si>
  <si>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</si>
  <si>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</si>
  <si>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</si>
  <si>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</si>
  <si>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</si>
  <si>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</si>
  <si>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</si>
  <si>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</si>
  <si>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</si>
  <si>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</si>
  <si>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</si>
  <si>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</si>
  <si>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</si>
  <si>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</si>
  <si>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</si>
  <si>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</si>
  <si>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</si>
  <si>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</si>
  <si>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</si>
  <si>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</si>
  <si>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</si>
  <si>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</si>
  <si>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</si>
  <si>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</si>
  <si>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</si>
  <si>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</si>
  <si>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</si>
  <si>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</si>
  <si>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</si>
  <si>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</si>
  <si>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</si>
  <si>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</si>
  <si>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</si>
  <si>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</si>
  <si>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</si>
  <si>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</si>
  <si>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</si>
  <si>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</si>
  <si>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</si>
  <si>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</si>
  <si>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DISEPEDA,ROMELITO R.</t>
  </si>
  <si>
    <t>2002</t>
  </si>
  <si>
    <t>2003</t>
  </si>
  <si>
    <t>2004</t>
  </si>
  <si>
    <t>2005</t>
  </si>
  <si>
    <t>2006</t>
  </si>
  <si>
    <t>2007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</si>
  <si>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</si>
  <si>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</si>
  <si>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</si>
  <si>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</si>
  <si>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</si>
  <si>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</si>
  <si>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</si>
  <si>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</si>
  <si>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</si>
  <si>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</si>
  <si>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</si>
  <si>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</si>
  <si>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</si>
  <si>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</si>
  <si>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</si>
  <si>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FL(5-0-0)</t>
  </si>
  <si>
    <t>SL(5-0-0)</t>
  </si>
  <si>
    <t>04/25-29/2005</t>
  </si>
  <si>
    <t>FL(12-0-0)</t>
  </si>
  <si>
    <t>12/02,03,06-10,13-17/2008</t>
  </si>
  <si>
    <t>05/14/-18/2012</t>
  </si>
  <si>
    <t>09/26-29/10/01/2012</t>
  </si>
  <si>
    <t>FL(10-0-0)</t>
  </si>
  <si>
    <t>05/27-06/07/2013</t>
  </si>
  <si>
    <t>06/10-14/2013</t>
  </si>
  <si>
    <t>VL(5-0-0)</t>
  </si>
  <si>
    <t>10/21-25/2019</t>
  </si>
  <si>
    <t>SL(30-0-0)</t>
  </si>
  <si>
    <t>02/15-03/15/2022</t>
  </si>
  <si>
    <t>SL(21-0-0)</t>
  </si>
  <si>
    <t>03/16-04/13/2022</t>
  </si>
  <si>
    <t>SL(31-0-0)</t>
  </si>
  <si>
    <t>04/16-05/31/2022</t>
  </si>
  <si>
    <t>06/01-30/2022</t>
  </si>
  <si>
    <t>07/01-31/2022</t>
  </si>
  <si>
    <t>1996</t>
  </si>
  <si>
    <t>MAY-15-1996</t>
  </si>
  <si>
    <t>JUNE-DEC</t>
  </si>
  <si>
    <t>1997</t>
  </si>
  <si>
    <t>JAN-APRI</t>
  </si>
  <si>
    <t>MAY</t>
  </si>
  <si>
    <t>1998</t>
  </si>
  <si>
    <t>2000</t>
  </si>
  <si>
    <t>1999</t>
  </si>
  <si>
    <t>2001</t>
  </si>
  <si>
    <t>VL(9-0-0)</t>
  </si>
  <si>
    <t>01/05-08,11-15/1999</t>
  </si>
  <si>
    <t>PL(1-0-0)</t>
  </si>
  <si>
    <t>PATERNITY 11/02/1999</t>
  </si>
  <si>
    <t>VL(3-0-0)</t>
  </si>
  <si>
    <t>01/17,18,19/2001</t>
  </si>
  <si>
    <t>VL(2-0-0)</t>
  </si>
  <si>
    <t>04/04,05/2001</t>
  </si>
  <si>
    <t>PL(7-0-0)</t>
  </si>
  <si>
    <t>08/13-20/2001</t>
  </si>
  <si>
    <t>VL(1-0-0)</t>
  </si>
  <si>
    <t>05/14,15,16/2002</t>
  </si>
  <si>
    <t>FL(1-0-0)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</si>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</sst>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64" fontId="1" fillId="0" borderId="1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8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F37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85"/>
  <sheetViews>
    <sheetView tabSelected="1" topLeftCell="A7" zoomScaleNormal="100" workbookViewId="0">
      <pane ySplit="1800" topLeftCell="A329" activePane="bottomLeft"/>
      <selection activeCell="B3" sqref="B3:C3"/>
      <selection pane="bottomLeft" activeCell="B348" sqref="B348"/>
    </sheetView>
  </sheetViews>
  <sheetFormatPr defaultRowHeight="14.4" x14ac:dyDescent="0.3"/>
  <cols>
    <col min="1" max="1" width="13.10937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42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3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7"/>
      <c r="C4" s="57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50"/>
      <c r="B9" s="24" t="s">
        <v>23</v>
      </c>
      <c r="C9" s="13"/>
      <c r="D9" s="52"/>
      <c r="E9" s="13">
        <f>SUM(Table1[EARNED])-SUM(Table1[Absence Undertime W/ Pay])+CONVERTION!$A$3</f>
        <v>237.66700000000003</v>
      </c>
      <c r="F9" s="53"/>
      <c r="G9" s="13" t="str">
        <f>IF(ISBLANK(Table1[[#This Row],[EARNED]]),"",Table1[[#This Row],[EARNED]])</f>
        <v/>
      </c>
      <c r="H9" s="52"/>
      <c r="I9" s="13">
        <f>SUM(Table1[[EARNED ]])-SUM(Table1[Absence Undertime  W/ Pay])+CONVERTION!$B$3</f>
        <v>262.66700000000003</v>
      </c>
      <c r="J9" s="3"/>
      <c r="K9" s="51"/>
    </row>
    <row r="10" spans="1:11" x14ac:dyDescent="0.3">
      <c r="A10" s="47" t="s">
        <v>84</v>
      </c>
      <c r="B10" s="20"/>
      <c r="C10" s="13"/>
      <c r="D10" s="11"/>
      <c r="E10" s="54"/>
      <c r="F10" s="11"/>
      <c r="G10" s="13" t="str">
        <f>IF(ISBLANK(Table1[[#This Row],[EARNED]]),"",Table1[[#This Row],[EARNED]])</f>
        <v/>
      </c>
      <c r="H10" s="11"/>
      <c r="I10" s="13"/>
      <c r="J10" s="11"/>
      <c r="K10" s="20"/>
    </row>
    <row r="11" spans="1:11" x14ac:dyDescent="0.3">
      <c r="A11" s="23" t="s">
        <v>85</v>
      </c>
      <c r="B11" s="49"/>
      <c r="C11" s="13">
        <v>0.66700000000000004</v>
      </c>
      <c r="D11" s="39"/>
      <c r="E11" s="13"/>
      <c r="F11" s="20"/>
      <c r="G11" s="13">
        <f>IF(ISBLANK(Table1[[#This Row],[EARNED]]),"",Table1[[#This Row],[EARNED]])</f>
        <v>0.66700000000000004</v>
      </c>
      <c r="H11" s="39"/>
      <c r="I11" s="13"/>
      <c r="J11" s="11"/>
      <c r="K11" s="20"/>
    </row>
    <row r="12" spans="1:11" x14ac:dyDescent="0.3">
      <c r="A12" s="23" t="s">
        <v>86</v>
      </c>
      <c r="B12" s="49"/>
      <c r="C12" s="13">
        <v>8.75</v>
      </c>
      <c r="D12" s="39"/>
      <c r="E12" s="13"/>
      <c r="F12" s="20"/>
      <c r="G12" s="13">
        <f>IF(ISBLANK(Table1[[#This Row],[EARNED]]),"",Table1[[#This Row],[EARNED]])</f>
        <v>8.75</v>
      </c>
      <c r="H12" s="39"/>
      <c r="I12" s="13"/>
      <c r="J12" s="11"/>
      <c r="K12" s="20"/>
    </row>
    <row r="13" spans="1:11" x14ac:dyDescent="0.3">
      <c r="A13" s="47" t="s">
        <v>87</v>
      </c>
      <c r="B13" s="49"/>
      <c r="C13" s="13"/>
      <c r="D13" s="39"/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3">
      <c r="A14" s="23" t="s">
        <v>88</v>
      </c>
      <c r="B14" s="49"/>
      <c r="C14" s="13">
        <v>5</v>
      </c>
      <c r="D14" s="39"/>
      <c r="E14" s="13"/>
      <c r="F14" s="20"/>
      <c r="G14" s="13">
        <f>IF(ISBLANK(Table1[[#This Row],[EARNED]]),"",Table1[[#This Row],[EARNED]])</f>
        <v>5</v>
      </c>
      <c r="H14" s="39"/>
      <c r="I14" s="13"/>
      <c r="J14" s="11"/>
      <c r="K14" s="20"/>
    </row>
    <row r="15" spans="1:11" x14ac:dyDescent="0.3">
      <c r="A15" s="23" t="s">
        <v>89</v>
      </c>
      <c r="B15" s="20" t="s">
        <v>64</v>
      </c>
      <c r="C15" s="13">
        <v>1.25</v>
      </c>
      <c r="D15" s="39">
        <v>5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 t="s">
        <v>86</v>
      </c>
      <c r="B16" s="20"/>
      <c r="C16" s="13">
        <v>8.75</v>
      </c>
      <c r="D16" s="39"/>
      <c r="E16" s="13"/>
      <c r="F16" s="20"/>
      <c r="G16" s="13">
        <f>IF(ISBLANK(Table1[[#This Row],[EARNED]]),"",Table1[[#This Row],[EARNED]])</f>
        <v>8.75</v>
      </c>
      <c r="H16" s="39"/>
      <c r="I16" s="13"/>
      <c r="J16" s="11"/>
      <c r="K16" s="20"/>
    </row>
    <row r="17" spans="1:11" x14ac:dyDescent="0.3">
      <c r="A17" s="47" t="s">
        <v>90</v>
      </c>
      <c r="B17" s="20"/>
      <c r="C17" s="13"/>
      <c r="D17" s="39"/>
      <c r="E17" s="13"/>
      <c r="F17" s="20"/>
      <c r="G17" s="13" t="str">
        <f>IF(ISBLANK(Table1[[#This Row],[EARNED]]),"",Table1[[#This Row],[EARNED]])</f>
        <v/>
      </c>
      <c r="H17" s="39"/>
      <c r="I17" s="13"/>
      <c r="J17" s="11"/>
      <c r="K17" s="20"/>
    </row>
    <row r="18" spans="1:11" x14ac:dyDescent="0.3">
      <c r="A18" s="23">
        <v>35796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>EDATE(A18,1)</f>
        <v>35827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ref="A20:A81" si="0">EDATE(A19,1)</f>
        <v>35855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si="0"/>
        <v>35886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 t="shared" si="0"/>
        <v>35916</v>
      </c>
      <c r="B22" s="20" t="s">
        <v>64</v>
      </c>
      <c r="C22" s="13">
        <v>1.25</v>
      </c>
      <c r="D22" s="39">
        <v>5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0"/>
        <v>35947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0"/>
        <v>35977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0"/>
        <v>36008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0"/>
        <v>36039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f t="shared" si="0"/>
        <v>36069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0"/>
        <v>36100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0"/>
        <v>36130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47" t="s">
        <v>92</v>
      </c>
      <c r="B30" s="20"/>
      <c r="C30" s="13"/>
      <c r="D30" s="39"/>
      <c r="E30" s="54" t="s">
        <v>32</v>
      </c>
      <c r="F30" s="20"/>
      <c r="G30" s="13" t="str">
        <f>IF(ISBLANK(Table1[[#This Row],[EARNED]]),"",Table1[[#This Row],[EARNED]])</f>
        <v/>
      </c>
      <c r="H30" s="39"/>
      <c r="I30" s="54" t="s">
        <v>32</v>
      </c>
      <c r="J30" s="11"/>
      <c r="K30" s="20"/>
    </row>
    <row r="31" spans="1:11" x14ac:dyDescent="0.3">
      <c r="A31" s="23">
        <f>EDATE(A29,1)</f>
        <v>36161</v>
      </c>
      <c r="B31" s="20" t="s">
        <v>94</v>
      </c>
      <c r="C31" s="13">
        <v>1.25</v>
      </c>
      <c r="D31" s="39">
        <v>9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 t="s">
        <v>95</v>
      </c>
    </row>
    <row r="32" spans="1:11" x14ac:dyDescent="0.3">
      <c r="A32" s="23">
        <f t="shared" si="0"/>
        <v>36192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0"/>
        <v>36220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0"/>
        <v>36251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 t="shared" si="0"/>
        <v>36281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23">
        <f t="shared" si="0"/>
        <v>36312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f t="shared" si="0"/>
        <v>36342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0"/>
        <v>36373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si="0"/>
        <v>36404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 t="shared" si="0"/>
        <v>36434</v>
      </c>
      <c r="B40" s="20" t="s">
        <v>96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 t="s">
        <v>97</v>
      </c>
    </row>
    <row r="41" spans="1:11" x14ac:dyDescent="0.3">
      <c r="A41" s="23">
        <f t="shared" si="0"/>
        <v>36465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0"/>
        <v>36495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47" t="s">
        <v>91</v>
      </c>
      <c r="B43" s="20"/>
      <c r="C43" s="13"/>
      <c r="D43" s="39"/>
      <c r="E43" s="54" t="s">
        <v>32</v>
      </c>
      <c r="F43" s="20"/>
      <c r="G43" s="13" t="str">
        <f>IF(ISBLANK(Table1[[#This Row],[EARNED]]),"",Table1[[#This Row],[EARNED]])</f>
        <v/>
      </c>
      <c r="H43" s="39"/>
      <c r="I43" s="54" t="s">
        <v>32</v>
      </c>
      <c r="J43" s="11"/>
      <c r="K43" s="20"/>
    </row>
    <row r="44" spans="1:11" x14ac:dyDescent="0.3">
      <c r="A44" s="23">
        <f>EDATE(A42,1)</f>
        <v>36526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0"/>
        <v>36557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f t="shared" si="0"/>
        <v>36586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f t="shared" si="0"/>
        <v>36617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si="0"/>
        <v>36647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f t="shared" si="0"/>
        <v>36678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f t="shared" si="0"/>
        <v>36708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0"/>
        <v>36739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f t="shared" si="0"/>
        <v>36770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f t="shared" si="0"/>
        <v>36800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si="0"/>
        <v>36831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0"/>
        <v>36861</v>
      </c>
      <c r="B55" s="20" t="s">
        <v>64</v>
      </c>
      <c r="C55" s="13">
        <v>1.25</v>
      </c>
      <c r="D55" s="39">
        <v>5</v>
      </c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47" t="s">
        <v>93</v>
      </c>
      <c r="B56" s="20"/>
      <c r="C56" s="13"/>
      <c r="D56" s="39"/>
      <c r="E56" s="54" t="s">
        <v>32</v>
      </c>
      <c r="F56" s="20"/>
      <c r="G56" s="13" t="str">
        <f>IF(ISBLANK(Table1[[#This Row],[EARNED]]),"",Table1[[#This Row],[EARNED]])</f>
        <v/>
      </c>
      <c r="H56" s="39"/>
      <c r="I56" s="54" t="s">
        <v>32</v>
      </c>
      <c r="J56" s="11"/>
      <c r="K56" s="20"/>
    </row>
    <row r="57" spans="1:11" x14ac:dyDescent="0.3">
      <c r="A57" s="23">
        <f>EDATE(A55,1)</f>
        <v>36892</v>
      </c>
      <c r="B57" s="20" t="s">
        <v>98</v>
      </c>
      <c r="C57" s="13">
        <v>1.25</v>
      </c>
      <c r="D57" s="39">
        <v>3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99</v>
      </c>
    </row>
    <row r="58" spans="1:11" x14ac:dyDescent="0.3">
      <c r="A58" s="23">
        <f t="shared" si="0"/>
        <v>36923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f t="shared" si="0"/>
        <v>36951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f t="shared" si="0"/>
        <v>36982</v>
      </c>
      <c r="B60" s="20" t="s">
        <v>100</v>
      </c>
      <c r="C60" s="13">
        <v>1.25</v>
      </c>
      <c r="D60" s="39">
        <v>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 t="s">
        <v>101</v>
      </c>
    </row>
    <row r="61" spans="1:11" x14ac:dyDescent="0.3">
      <c r="A61" s="23">
        <f t="shared" si="0"/>
        <v>37012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23">
        <f t="shared" si="0"/>
        <v>37043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>
        <f t="shared" si="0"/>
        <v>37073</v>
      </c>
      <c r="B63" s="20" t="s">
        <v>102</v>
      </c>
      <c r="C63" s="13">
        <v>1.25</v>
      </c>
      <c r="D63" s="39">
        <v>7</v>
      </c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 t="s">
        <v>103</v>
      </c>
    </row>
    <row r="64" spans="1:11" x14ac:dyDescent="0.3">
      <c r="A64" s="23">
        <f t="shared" si="0"/>
        <v>37104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si="0"/>
        <v>37135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0"/>
        <v>37165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si="0"/>
        <v>37196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f t="shared" si="0"/>
        <v>37226</v>
      </c>
      <c r="B68" s="20"/>
      <c r="C68" s="13"/>
      <c r="D68" s="39"/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3">
      <c r="A69" s="47" t="s">
        <v>43</v>
      </c>
      <c r="B69" s="20"/>
      <c r="C69" s="13"/>
      <c r="D69" s="39"/>
      <c r="E69" s="54" t="s">
        <v>32</v>
      </c>
      <c r="F69" s="20"/>
      <c r="G69" s="13" t="str">
        <f>IF(ISBLANK(Table1[[#This Row],[EARNED]]),"",Table1[[#This Row],[EARNED]])</f>
        <v/>
      </c>
      <c r="H69" s="39"/>
      <c r="I69" s="54" t="s">
        <v>32</v>
      </c>
      <c r="J69" s="11"/>
      <c r="K69" s="20"/>
    </row>
    <row r="70" spans="1:11" x14ac:dyDescent="0.3">
      <c r="A70" s="23">
        <f>EDATE(A68,1)</f>
        <v>37257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0"/>
        <v>37288</v>
      </c>
      <c r="B71" s="20" t="s">
        <v>104</v>
      </c>
      <c r="C71" s="13">
        <v>1.25</v>
      </c>
      <c r="D71" s="39">
        <v>1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55">
        <v>37302</v>
      </c>
    </row>
    <row r="72" spans="1:11" x14ac:dyDescent="0.3">
      <c r="A72" s="23">
        <f t="shared" si="0"/>
        <v>37316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f t="shared" si="0"/>
        <v>37347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f t="shared" si="0"/>
        <v>37377</v>
      </c>
      <c r="B74" s="20" t="s">
        <v>98</v>
      </c>
      <c r="C74" s="13">
        <v>1.25</v>
      </c>
      <c r="D74" s="39">
        <v>3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105</v>
      </c>
    </row>
    <row r="75" spans="1:11" x14ac:dyDescent="0.3">
      <c r="A75" s="23">
        <f t="shared" si="0"/>
        <v>37408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23">
        <f t="shared" si="0"/>
        <v>37438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 t="shared" si="0"/>
        <v>37469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f t="shared" si="0"/>
        <v>37500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f t="shared" si="0"/>
        <v>37530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f t="shared" si="0"/>
        <v>37561</v>
      </c>
      <c r="B80" s="20" t="s">
        <v>106</v>
      </c>
      <c r="C80" s="13">
        <v>1.25</v>
      </c>
      <c r="D80" s="39">
        <v>1</v>
      </c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f t="shared" si="0"/>
        <v>37591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47" t="s">
        <v>44</v>
      </c>
      <c r="B82" s="20"/>
      <c r="C82" s="13"/>
      <c r="D82" s="39"/>
      <c r="E82" s="34" t="s">
        <v>32</v>
      </c>
      <c r="F82" s="48" t="s">
        <v>32</v>
      </c>
      <c r="G82" s="13" t="str">
        <f>IF(ISBLANK(Table1[[#This Row],[EARNED]]),"",Table1[[#This Row],[EARNED]])</f>
        <v/>
      </c>
      <c r="H82" s="39"/>
      <c r="I82" s="34" t="s">
        <v>32</v>
      </c>
      <c r="J82" s="11"/>
      <c r="K82" s="20"/>
    </row>
    <row r="83" spans="1:11" x14ac:dyDescent="0.3">
      <c r="A83" s="40">
        <v>37622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37653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37681</v>
      </c>
      <c r="B85" s="15"/>
      <c r="C85" s="13">
        <v>1.25</v>
      </c>
      <c r="D85" s="42"/>
      <c r="E85" s="9"/>
      <c r="F85" s="15"/>
      <c r="G85" s="41">
        <f>IF(ISBLANK(Table1[[#This Row],[EARNED]]),"",Table1[[#This Row],[EARNED]])</f>
        <v>1.25</v>
      </c>
      <c r="H85" s="42"/>
      <c r="I85" s="9"/>
      <c r="J85" s="12"/>
      <c r="K85" s="15"/>
    </row>
    <row r="86" spans="1:11" x14ac:dyDescent="0.3">
      <c r="A86" s="40">
        <v>37712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37742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37773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37803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37834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37865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37895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37926</v>
      </c>
      <c r="B93" s="20"/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37956</v>
      </c>
      <c r="B94" s="20" t="s">
        <v>64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7" t="s">
        <v>45</v>
      </c>
      <c r="B95" s="20"/>
      <c r="C95" s="13"/>
      <c r="D95" s="39"/>
      <c r="E95" s="9" t="s">
        <v>32</v>
      </c>
      <c r="F95" s="20" t="s">
        <v>32</v>
      </c>
      <c r="G95" s="13" t="str">
        <f>IF(ISBLANK(Table1[[#This Row],[EARNED]]),"",Table1[[#This Row],[EARNED]])</f>
        <v/>
      </c>
      <c r="H95" s="39"/>
      <c r="I95" s="9" t="s">
        <v>32</v>
      </c>
      <c r="J95" s="11"/>
      <c r="K95" s="20"/>
    </row>
    <row r="96" spans="1:11" x14ac:dyDescent="0.3">
      <c r="A96" s="40">
        <v>37987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38018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38047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38078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38108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38139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38169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38200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38231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38261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38292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38322</v>
      </c>
      <c r="B107" s="20" t="s">
        <v>64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7" t="s">
        <v>46</v>
      </c>
      <c r="B108" s="20"/>
      <c r="C108" s="13"/>
      <c r="D108" s="39"/>
      <c r="E108" s="9" t="s">
        <v>32</v>
      </c>
      <c r="F108" s="20" t="s">
        <v>32</v>
      </c>
      <c r="G108" s="13" t="str">
        <f>IF(ISBLANK(Table1[[#This Row],[EARNED]]),"",Table1[[#This Row],[EARNED]])</f>
        <v/>
      </c>
      <c r="H108" s="39"/>
      <c r="I108" s="9" t="s">
        <v>32</v>
      </c>
      <c r="J108" s="11"/>
      <c r="K108" s="20"/>
    </row>
    <row r="109" spans="1:11" x14ac:dyDescent="0.3">
      <c r="A109" s="40">
        <v>38353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38384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38412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38443</v>
      </c>
      <c r="B112" s="20" t="s">
        <v>65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5</v>
      </c>
      <c r="I112" s="9"/>
      <c r="J112" s="11"/>
      <c r="K112" s="20" t="s">
        <v>66</v>
      </c>
    </row>
    <row r="113" spans="1:11" x14ac:dyDescent="0.3">
      <c r="A113" s="40">
        <v>38473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38504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38534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38565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38596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38626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38657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38687</v>
      </c>
      <c r="B120" s="20" t="s">
        <v>64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7" t="s">
        <v>47</v>
      </c>
      <c r="B121" s="20"/>
      <c r="C121" s="13"/>
      <c r="D121" s="39"/>
      <c r="E121" s="9" t="s">
        <v>32</v>
      </c>
      <c r="F121" s="20" t="s">
        <v>32</v>
      </c>
      <c r="G121" s="13" t="str">
        <f>IF(ISBLANK(Table1[[#This Row],[EARNED]]),"",Table1[[#This Row],[EARNED]])</f>
        <v/>
      </c>
      <c r="H121" s="39"/>
      <c r="I121" s="9" t="s">
        <v>32</v>
      </c>
      <c r="J121" s="11"/>
      <c r="K121" s="20"/>
    </row>
    <row r="122" spans="1:11" x14ac:dyDescent="0.3">
      <c r="A122" s="40">
        <v>38718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38749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38777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38808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38838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38869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38899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38930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38961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38991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39022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39052</v>
      </c>
      <c r="B133" s="20" t="s">
        <v>64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7" t="s">
        <v>48</v>
      </c>
      <c r="B134" s="20"/>
      <c r="C134" s="13"/>
      <c r="D134" s="39"/>
      <c r="E134" s="9" t="s">
        <v>32</v>
      </c>
      <c r="F134" s="20" t="s">
        <v>32</v>
      </c>
      <c r="G134" s="13" t="str">
        <f>IF(ISBLANK(Table1[[#This Row],[EARNED]]),"",Table1[[#This Row],[EARNED]])</f>
        <v/>
      </c>
      <c r="H134" s="39"/>
      <c r="I134" s="9" t="s">
        <v>32</v>
      </c>
      <c r="J134" s="11"/>
      <c r="K134" s="20"/>
    </row>
    <row r="135" spans="1:11" x14ac:dyDescent="0.3">
      <c r="A135" s="40">
        <v>39083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39114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39142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39173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39203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39234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39264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39295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39326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39356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39387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39417</v>
      </c>
      <c r="B146" s="20" t="s">
        <v>64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7" t="s">
        <v>63</v>
      </c>
      <c r="B147" s="20"/>
      <c r="C147" s="13"/>
      <c r="D147" s="39"/>
      <c r="E147" s="9" t="s">
        <v>32</v>
      </c>
      <c r="F147" s="20" t="s">
        <v>32</v>
      </c>
      <c r="G147" s="13" t="str">
        <f>IF(ISBLANK(Table1[[#This Row],[EARNED]]),"",Table1[[#This Row],[EARNED]])</f>
        <v/>
      </c>
      <c r="H147" s="39"/>
      <c r="I147" s="9" t="s">
        <v>32</v>
      </c>
      <c r="J147" s="11"/>
      <c r="K147" s="20"/>
    </row>
    <row r="148" spans="1:11" x14ac:dyDescent="0.3">
      <c r="A148" s="40">
        <v>39448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39479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39508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39539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39569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39600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39630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39661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39692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39722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39753</v>
      </c>
      <c r="B158" s="20" t="s">
        <v>67</v>
      </c>
      <c r="C158" s="13">
        <v>1.25</v>
      </c>
      <c r="D158" s="39">
        <v>12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68</v>
      </c>
    </row>
    <row r="159" spans="1:11" x14ac:dyDescent="0.3">
      <c r="A159" s="40">
        <v>39783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7" t="s">
        <v>62</v>
      </c>
      <c r="B160" s="20"/>
      <c r="C160" s="13"/>
      <c r="D160" s="39"/>
      <c r="E160" s="9" t="s">
        <v>32</v>
      </c>
      <c r="F160" s="20" t="s">
        <v>32</v>
      </c>
      <c r="G160" s="13" t="str">
        <f>IF(ISBLANK(Table1[[#This Row],[EARNED]]),"",Table1[[#This Row],[EARNED]])</f>
        <v/>
      </c>
      <c r="H160" s="39"/>
      <c r="I160" s="9" t="s">
        <v>32</v>
      </c>
      <c r="J160" s="11"/>
      <c r="K160" s="20"/>
    </row>
    <row r="161" spans="1:11" x14ac:dyDescent="0.3">
      <c r="A161" s="40">
        <v>39814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39845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39873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39904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39934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39965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39995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40026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40057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40087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40118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40148</v>
      </c>
      <c r="B172" s="20" t="s">
        <v>64</v>
      </c>
      <c r="C172" s="13">
        <v>1.25</v>
      </c>
      <c r="D172" s="39">
        <v>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7" t="s">
        <v>61</v>
      </c>
      <c r="B173" s="20"/>
      <c r="C173" s="13"/>
      <c r="D173" s="39"/>
      <c r="E173" s="9" t="s">
        <v>32</v>
      </c>
      <c r="F173" s="20" t="s">
        <v>32</v>
      </c>
      <c r="G173" s="13" t="str">
        <f>IF(ISBLANK(Table1[[#This Row],[EARNED]]),"",Table1[[#This Row],[EARNED]])</f>
        <v/>
      </c>
      <c r="H173" s="39"/>
      <c r="I173" s="9" t="s">
        <v>32</v>
      </c>
      <c r="J173" s="11"/>
      <c r="K173" s="20"/>
    </row>
    <row r="174" spans="1:11" x14ac:dyDescent="0.3">
      <c r="A174" s="40">
        <v>40179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40210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40238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40269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40299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40330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40360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40391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40422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40452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40483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40513</v>
      </c>
      <c r="B185" s="20" t="s">
        <v>64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7" t="s">
        <v>60</v>
      </c>
      <c r="B186" s="20"/>
      <c r="C186" s="13"/>
      <c r="D186" s="39"/>
      <c r="E186" s="9" t="s">
        <v>32</v>
      </c>
      <c r="F186" s="20" t="s">
        <v>32</v>
      </c>
      <c r="G186" s="13" t="str">
        <f>IF(ISBLANK(Table1[[#This Row],[EARNED]]),"",Table1[[#This Row],[EARNED]])</f>
        <v/>
      </c>
      <c r="H186" s="39"/>
      <c r="I186" s="9" t="s">
        <v>32</v>
      </c>
      <c r="J186" s="11"/>
      <c r="K186" s="20"/>
    </row>
    <row r="187" spans="1:11" x14ac:dyDescent="0.3">
      <c r="A187" s="40">
        <v>40544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40575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40603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40634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40664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40695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40725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40756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40787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40817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40848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40878</v>
      </c>
      <c r="B198" s="20" t="s">
        <v>64</v>
      </c>
      <c r="C198" s="13">
        <v>1.25</v>
      </c>
      <c r="D198" s="39">
        <v>5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7" t="s">
        <v>59</v>
      </c>
      <c r="B199" s="20"/>
      <c r="C199" s="13"/>
      <c r="D199" s="39"/>
      <c r="E199" s="9" t="s">
        <v>32</v>
      </c>
      <c r="F199" s="20" t="s">
        <v>32</v>
      </c>
      <c r="G199" s="13" t="str">
        <f>IF(ISBLANK(Table1[[#This Row],[EARNED]]),"",Table1[[#This Row],[EARNED]])</f>
        <v/>
      </c>
      <c r="H199" s="39"/>
      <c r="I199" s="9" t="s">
        <v>32</v>
      </c>
      <c r="J199" s="11"/>
      <c r="K199" s="20"/>
    </row>
    <row r="200" spans="1:11" x14ac:dyDescent="0.3">
      <c r="A200" s="40">
        <v>40909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40940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40969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41000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41030</v>
      </c>
      <c r="B204" s="20" t="s">
        <v>64</v>
      </c>
      <c r="C204" s="13">
        <v>1.25</v>
      </c>
      <c r="D204" s="39">
        <v>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69</v>
      </c>
    </row>
    <row r="205" spans="1:11" x14ac:dyDescent="0.3">
      <c r="A205" s="40">
        <v>41061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41091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41122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41153</v>
      </c>
      <c r="B208" s="15" t="s">
        <v>64</v>
      </c>
      <c r="C208" s="13">
        <v>1.25</v>
      </c>
      <c r="D208" s="42">
        <v>5</v>
      </c>
      <c r="E208" s="9"/>
      <c r="F208" s="15"/>
      <c r="G208" s="13">
        <f>IF(ISBLANK(Table1[[#This Row],[EARNED]]),"",Table1[[#This Row],[EARNED]])</f>
        <v>1.25</v>
      </c>
      <c r="H208" s="42"/>
      <c r="I208" s="9"/>
      <c r="J208" s="12"/>
      <c r="K208" s="15" t="s">
        <v>70</v>
      </c>
    </row>
    <row r="209" spans="1:11" x14ac:dyDescent="0.3">
      <c r="A209" s="40">
        <v>41183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41214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41244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7" t="s">
        <v>58</v>
      </c>
      <c r="B212" s="20"/>
      <c r="C212" s="13"/>
      <c r="D212" s="39"/>
      <c r="E212" s="9" t="s">
        <v>32</v>
      </c>
      <c r="F212" s="20" t="s">
        <v>32</v>
      </c>
      <c r="G212" s="13" t="str">
        <f>IF(ISBLANK(Table1[[#This Row],[EARNED]]),"",Table1[[#This Row],[EARNED]])</f>
        <v/>
      </c>
      <c r="H212" s="39"/>
      <c r="I212" s="9" t="s">
        <v>32</v>
      </c>
      <c r="J212" s="11"/>
      <c r="K212" s="20"/>
    </row>
    <row r="213" spans="1:11" x14ac:dyDescent="0.3">
      <c r="A213" s="40">
        <v>41275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41306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41334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41365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41395</v>
      </c>
      <c r="B217" s="20" t="s">
        <v>71</v>
      </c>
      <c r="C217" s="13">
        <v>1.25</v>
      </c>
      <c r="D217" s="39">
        <v>10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72</v>
      </c>
    </row>
    <row r="218" spans="1:11" x14ac:dyDescent="0.3">
      <c r="A218" s="40">
        <v>41426</v>
      </c>
      <c r="B218" s="20" t="s">
        <v>64</v>
      </c>
      <c r="C218" s="13">
        <v>1.25</v>
      </c>
      <c r="D218" s="39">
        <v>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73</v>
      </c>
    </row>
    <row r="219" spans="1:11" x14ac:dyDescent="0.3">
      <c r="A219" s="40">
        <v>41456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41487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41518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41548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41579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41609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7" t="s">
        <v>57</v>
      </c>
      <c r="B225" s="20"/>
      <c r="C225" s="13"/>
      <c r="D225" s="39"/>
      <c r="E225" s="9" t="s">
        <v>32</v>
      </c>
      <c r="F225" s="20" t="s">
        <v>32</v>
      </c>
      <c r="G225" s="13" t="str">
        <f>IF(ISBLANK(Table1[[#This Row],[EARNED]]),"",Table1[[#This Row],[EARNED]])</f>
        <v/>
      </c>
      <c r="H225" s="39"/>
      <c r="I225" s="9" t="s">
        <v>32</v>
      </c>
      <c r="J225" s="11"/>
      <c r="K225" s="20"/>
    </row>
    <row r="226" spans="1:11" x14ac:dyDescent="0.3">
      <c r="A226" s="40">
        <v>41640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41671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41699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41730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41760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41791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41821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41852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41883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41913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41944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41974</v>
      </c>
      <c r="B237" s="20" t="s">
        <v>64</v>
      </c>
      <c r="C237" s="13">
        <v>1.25</v>
      </c>
      <c r="D237" s="39">
        <v>5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7" t="s">
        <v>56</v>
      </c>
      <c r="B238" s="20"/>
      <c r="C238" s="13"/>
      <c r="D238" s="39"/>
      <c r="E238" s="9" t="s">
        <v>32</v>
      </c>
      <c r="F238" s="20" t="s">
        <v>32</v>
      </c>
      <c r="G238" s="13" t="str">
        <f>IF(ISBLANK(Table1[[#This Row],[EARNED]]),"",Table1[[#This Row],[EARNED]])</f>
        <v/>
      </c>
      <c r="H238" s="39"/>
      <c r="I238" s="9" t="s">
        <v>32</v>
      </c>
      <c r="J238" s="11"/>
      <c r="K238" s="20"/>
    </row>
    <row r="239" spans="1:11" x14ac:dyDescent="0.3">
      <c r="A239" s="40">
        <v>42005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42036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42064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42095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42125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42156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42186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42217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42248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42278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42309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42339</v>
      </c>
      <c r="B250" s="20" t="s">
        <v>64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7" t="s">
        <v>55</v>
      </c>
      <c r="B251" s="20"/>
      <c r="C251" s="13"/>
      <c r="D251" s="39"/>
      <c r="E251" s="9" t="s">
        <v>32</v>
      </c>
      <c r="F251" s="20" t="s">
        <v>32</v>
      </c>
      <c r="G251" s="13" t="str">
        <f>IF(ISBLANK(Table1[[#This Row],[EARNED]]),"",Table1[[#This Row],[EARNED]])</f>
        <v/>
      </c>
      <c r="H251" s="39"/>
      <c r="I251" s="9" t="s">
        <v>32</v>
      </c>
      <c r="J251" s="11"/>
      <c r="K251" s="20"/>
    </row>
    <row r="252" spans="1:11" x14ac:dyDescent="0.3">
      <c r="A252" s="40">
        <v>42370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42401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42430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42461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42491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42522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42552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42583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42614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42644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42675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42705</v>
      </c>
      <c r="B263" s="20" t="s">
        <v>64</v>
      </c>
      <c r="C263" s="13">
        <v>1.25</v>
      </c>
      <c r="D263" s="39">
        <v>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7" t="s">
        <v>54</v>
      </c>
      <c r="B264" s="20"/>
      <c r="C264" s="13"/>
      <c r="D264" s="39"/>
      <c r="E264" s="9" t="s">
        <v>32</v>
      </c>
      <c r="F264" s="20" t="s">
        <v>32</v>
      </c>
      <c r="G264" s="13" t="str">
        <f>IF(ISBLANK(Table1[[#This Row],[EARNED]]),"",Table1[[#This Row],[EARNED]])</f>
        <v/>
      </c>
      <c r="H264" s="39"/>
      <c r="I264" s="9" t="s">
        <v>32</v>
      </c>
      <c r="J264" s="11"/>
      <c r="K264" s="20"/>
    </row>
    <row r="265" spans="1:11" x14ac:dyDescent="0.3">
      <c r="A265" s="40">
        <v>42736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42767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42795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42826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42856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42887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42917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42948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42979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43009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43040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43070</v>
      </c>
      <c r="B276" s="20" t="s">
        <v>64</v>
      </c>
      <c r="C276" s="13">
        <v>1.25</v>
      </c>
      <c r="D276" s="39">
        <v>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7" t="s">
        <v>53</v>
      </c>
      <c r="B277" s="20"/>
      <c r="C277" s="13"/>
      <c r="D277" s="39"/>
      <c r="E277" s="9" t="s">
        <v>32</v>
      </c>
      <c r="F277" s="20" t="s">
        <v>32</v>
      </c>
      <c r="G277" s="13" t="str">
        <f>IF(ISBLANK(Table1[[#This Row],[EARNED]]),"",Table1[[#This Row],[EARNED]])</f>
        <v/>
      </c>
      <c r="H277" s="39"/>
      <c r="I277" s="9" t="s">
        <v>32</v>
      </c>
      <c r="J277" s="11"/>
      <c r="K277" s="20"/>
    </row>
    <row r="278" spans="1:11" x14ac:dyDescent="0.3">
      <c r="A278" s="40">
        <v>43101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43132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43160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43191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43221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43252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43282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43313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43344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43374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43405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43435</v>
      </c>
      <c r="B289" s="20" t="s">
        <v>64</v>
      </c>
      <c r="C289" s="13">
        <v>1.25</v>
      </c>
      <c r="D289" s="39">
        <v>5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7" t="s">
        <v>52</v>
      </c>
      <c r="B290" s="20"/>
      <c r="C290" s="13"/>
      <c r="D290" s="39"/>
      <c r="E290" s="9" t="s">
        <v>32</v>
      </c>
      <c r="F290" s="20" t="s">
        <v>32</v>
      </c>
      <c r="G290" s="13" t="str">
        <f>IF(ISBLANK(Table1[[#This Row],[EARNED]]),"",Table1[[#This Row],[EARNED]])</f>
        <v/>
      </c>
      <c r="H290" s="39"/>
      <c r="I290" s="9" t="s">
        <v>32</v>
      </c>
      <c r="J290" s="11"/>
      <c r="K290" s="20"/>
    </row>
    <row r="291" spans="1:11" x14ac:dyDescent="0.3">
      <c r="A291" s="40">
        <v>43466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43497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43525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43556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43586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43617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43647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43678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43709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43739</v>
      </c>
      <c r="B300" s="20" t="s">
        <v>74</v>
      </c>
      <c r="C300" s="13">
        <v>1.25</v>
      </c>
      <c r="D300" s="39">
        <v>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75</v>
      </c>
    </row>
    <row r="301" spans="1:11" x14ac:dyDescent="0.3">
      <c r="A301" s="40">
        <v>43770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43800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7" t="s">
        <v>51</v>
      </c>
      <c r="B303" s="20"/>
      <c r="C303" s="13"/>
      <c r="D303" s="39"/>
      <c r="E303" s="9" t="s">
        <v>32</v>
      </c>
      <c r="F303" s="20" t="s">
        <v>32</v>
      </c>
      <c r="G303" s="13" t="str">
        <f>IF(ISBLANK(Table1[[#This Row],[EARNED]]),"",Table1[[#This Row],[EARNED]])</f>
        <v/>
      </c>
      <c r="H303" s="39"/>
      <c r="I303" s="9" t="s">
        <v>32</v>
      </c>
      <c r="J303" s="11"/>
      <c r="K303" s="20"/>
    </row>
    <row r="304" spans="1:11" x14ac:dyDescent="0.3">
      <c r="A304" s="40">
        <v>43831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43862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43891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43922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43952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43983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44013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44044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44075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44105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44136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44166</v>
      </c>
      <c r="B315" s="20" t="s">
        <v>64</v>
      </c>
      <c r="C315" s="13">
        <v>1.25</v>
      </c>
      <c r="D315" s="39">
        <v>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7" t="s">
        <v>50</v>
      </c>
      <c r="B316" s="20"/>
      <c r="C316" s="13"/>
      <c r="D316" s="39"/>
      <c r="E316" s="9" t="s">
        <v>32</v>
      </c>
      <c r="F316" s="20" t="s">
        <v>32</v>
      </c>
      <c r="G316" s="13" t="str">
        <f>IF(ISBLANK(Table1[[#This Row],[EARNED]]),"",Table1[[#This Row],[EARNED]])</f>
        <v/>
      </c>
      <c r="H316" s="39"/>
      <c r="I316" s="9" t="s">
        <v>32</v>
      </c>
      <c r="J316" s="11"/>
      <c r="K316" s="20"/>
    </row>
    <row r="317" spans="1:11" x14ac:dyDescent="0.3">
      <c r="A317" s="40">
        <v>44197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44228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44256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44287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44317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44348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44378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44409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44440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44470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44501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44531</v>
      </c>
      <c r="B328" s="20" t="s">
        <v>64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7" t="s">
        <v>49</v>
      </c>
      <c r="B329" s="20"/>
      <c r="C329" s="13"/>
      <c r="D329" s="39"/>
      <c r="E329" s="9" t="s">
        <v>32</v>
      </c>
      <c r="F329" s="20" t="s">
        <v>32</v>
      </c>
      <c r="G329" s="13" t="str">
        <f>IF(ISBLANK(Table1[[#This Row],[EARNED]]),"",Table1[[#This Row],[EARNED]])</f>
        <v/>
      </c>
      <c r="H329" s="39"/>
      <c r="I329" s="9" t="s">
        <v>32</v>
      </c>
      <c r="J329" s="11"/>
      <c r="K329" s="20"/>
    </row>
    <row r="330" spans="1:11" x14ac:dyDescent="0.3">
      <c r="A330" s="40">
        <v>44562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44593</v>
      </c>
      <c r="B331" s="20" t="s">
        <v>76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>
        <v>30</v>
      </c>
      <c r="I331" s="9"/>
      <c r="J331" s="11"/>
      <c r="K331" s="20" t="s">
        <v>77</v>
      </c>
    </row>
    <row r="332" spans="1:11" x14ac:dyDescent="0.3">
      <c r="A332" s="40"/>
      <c r="B332" s="20" t="s">
        <v>78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21</v>
      </c>
      <c r="I332" s="9"/>
      <c r="J332" s="11"/>
      <c r="K332" s="20" t="s">
        <v>79</v>
      </c>
    </row>
    <row r="333" spans="1:11" x14ac:dyDescent="0.3">
      <c r="A333" s="40">
        <v>44621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44652</v>
      </c>
      <c r="B334" s="20" t="s">
        <v>80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31</v>
      </c>
      <c r="I334" s="9"/>
      <c r="J334" s="11"/>
      <c r="K334" s="20" t="s">
        <v>81</v>
      </c>
    </row>
    <row r="335" spans="1:11" x14ac:dyDescent="0.3">
      <c r="A335" s="40"/>
      <c r="B335" s="20" t="s">
        <v>76</v>
      </c>
      <c r="C335" s="13"/>
      <c r="D335" s="39"/>
      <c r="E335" s="9"/>
      <c r="F335" s="20"/>
      <c r="G335" s="13"/>
      <c r="H335" s="39">
        <v>30</v>
      </c>
      <c r="I335" s="9"/>
      <c r="J335" s="11"/>
      <c r="K335" s="20" t="s">
        <v>82</v>
      </c>
    </row>
    <row r="336" spans="1:11" x14ac:dyDescent="0.3">
      <c r="A336" s="40"/>
      <c r="B336" s="20" t="s">
        <v>78</v>
      </c>
      <c r="C336" s="13"/>
      <c r="D336" s="39"/>
      <c r="E336" s="9"/>
      <c r="F336" s="20"/>
      <c r="G336" s="13"/>
      <c r="H336" s="39">
        <v>21</v>
      </c>
      <c r="I336" s="9"/>
      <c r="J336" s="11"/>
      <c r="K336" s="20" t="s">
        <v>83</v>
      </c>
    </row>
    <row r="337" spans="1:11" x14ac:dyDescent="0.3">
      <c r="A337" s="40">
        <v>44682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44713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44743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44774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44805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44835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44866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44896</v>
      </c>
      <c r="B344" s="20" t="s">
        <v>64</v>
      </c>
      <c r="C344" s="13">
        <v>1.25</v>
      </c>
      <c r="D344" s="39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7" t="s">
        <v>107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44927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44958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44986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45017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45047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45078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45108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45139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45170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45200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45231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45261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45292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45323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45352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45383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45413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45444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45474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45505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45536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45566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45597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45627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45658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45689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45717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45748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45778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45809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45839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68"/>
      <c r="B385" s="15"/>
      <c r="C385" s="41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7" t="s">
        <v>38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2023-03-17T01:30:36Z</dcterms:modified>
</cp:coreProperties>
</file>