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8A72EFF-ECFD-453B-8BAA-20893793EBC9}" xr6:coauthVersionLast="47" xr6:coauthVersionMax="47" xr10:uidLastSave="{00000000-0000-0000-0000-000000000000}"/>
  <bookViews>
    <workbookView xWindow="-108" yWindow="-108" windowWidth="23256" windowHeight="12576" tabRatio="60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631" i="1"/>
  <c r="A632" i="1" s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19" i="1" s="1"/>
  <c r="A620" i="1" s="1"/>
  <c r="A621" i="1" s="1"/>
  <c r="A622" i="1" s="1"/>
</calcChain>
</file>

<file path=xl/sharedStrings.xml><?xml version="1.0" encoding="utf-8"?>
<sst xmlns="http://schemas.openxmlformats.org/spreadsheetml/2006/main" count="758" uniqueCount="386">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</sst>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9" totalsRowShown="0" headerRowDxfId="24" headerRowBorderDxfId="23" tableBorderDxfId="22" totalsRowBorderDxfId="21">
  <autoFilter ref="A8:K679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79"/>
  <sheetViews>
    <sheetView tabSelected="1" topLeftCell="A2" zoomScale="124" zoomScaleNormal="124" workbookViewId="0">
      <pane ySplit="4452" topLeftCell="A629" activePane="bottomLeft"/>
      <selection activeCell="E10" sqref="E10"/>
      <selection pane="bottomLeft" activeCell="E636" sqref="E6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7" t="s">
        <v>9</v>
      </c>
      <c r="B2" s="59" t="s">
        <v>376</v>
      </c>
      <c r="C2" s="59"/>
      <c r="D2" s="21" t="s">
        <v>14</v>
      </c>
      <c r="E2" s="10"/>
      <c r="F2" s="66" t="s">
        <v>378</v>
      </c>
      <c r="G2" s="66"/>
      <c r="H2" s="26" t="s">
        <v>10</v>
      </c>
      <c r="I2" s="23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" customHeight="1" x14ac:dyDescent="0.3">
      <c r="A4" s="18" t="s">
        <v>16</v>
      </c>
      <c r="B4" s="59" t="s">
        <v>377</v>
      </c>
      <c r="C4" s="59"/>
      <c r="D4" s="22" t="s">
        <v>12</v>
      </c>
      <c r="F4" s="64" t="s">
        <v>383</v>
      </c>
      <c r="G4" s="64"/>
      <c r="H4" s="24" t="s">
        <v>17</v>
      </c>
      <c r="I4" s="24"/>
      <c r="J4" s="64"/>
      <c r="K4" s="65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4"/>
      <c r="B9" s="53" t="s">
        <v>23</v>
      </c>
      <c r="C9" s="40"/>
      <c r="D9" s="11"/>
      <c r="E9" s="13">
        <f>SUM(Table1[EARNED])-SUM(Table1[Absence Undertime W/ Pay])+CONVERTION!$A$3</f>
        <v>57.417000000000094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193.18299999999999</v>
      </c>
      <c r="J9" s="11"/>
      <c r="K9" s="20"/>
    </row>
    <row r="10" spans="1:11" x14ac:dyDescent="0.3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3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3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3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3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3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3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3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3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3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3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3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3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3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3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3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3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3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f>EDATE(A48,1)</f>
        <v>36495</v>
      </c>
      <c r="B49" s="20" t="s">
        <v>79</v>
      </c>
      <c r="C49" s="13">
        <v>1.25</v>
      </c>
      <c r="D49" s="37">
        <v>3.5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 t="s">
        <v>82</v>
      </c>
    </row>
    <row r="50" spans="1:11" x14ac:dyDescent="0.3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3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>
        <v>1</v>
      </c>
      <c r="I54" s="9"/>
      <c r="J54" s="11"/>
      <c r="K54" s="20"/>
    </row>
    <row r="55" spans="1:11" x14ac:dyDescent="0.3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3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3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3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3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3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3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3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3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3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3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3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3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3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3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3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3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3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3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3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3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3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3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3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3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3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3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3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3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3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3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3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3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3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3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3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3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3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3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3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3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3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3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3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3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3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3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3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3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3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3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3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3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3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3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3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3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3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3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3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3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3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3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3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3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3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3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3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3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3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3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3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3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3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3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3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3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3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3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3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3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3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3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3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3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3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3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3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3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3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3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3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3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3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3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3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3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3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3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3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3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3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3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3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3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3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3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3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3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3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3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3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3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3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3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3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3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3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3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3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3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3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3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3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3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3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3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3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3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3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>
        <v>1</v>
      </c>
      <c r="I250" s="9"/>
      <c r="J250" s="11"/>
      <c r="K250" s="50">
        <v>38980</v>
      </c>
    </row>
    <row r="251" spans="1:11" x14ac:dyDescent="0.3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3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3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3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3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3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3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3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3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3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3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3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3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3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3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3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3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3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3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3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3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3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3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3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3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3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3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3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3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3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3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3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>
        <v>1</v>
      </c>
      <c r="I285" s="9"/>
      <c r="J285" s="11"/>
      <c r="K285" s="50">
        <v>39386</v>
      </c>
    </row>
    <row r="286" spans="1:11" x14ac:dyDescent="0.3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3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3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3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3">
      <c r="A290" s="38">
        <f>EDATE(A287,1)</f>
        <v>39417</v>
      </c>
      <c r="B290" s="20" t="s">
        <v>194</v>
      </c>
      <c r="C290" s="13">
        <v>1.25</v>
      </c>
      <c r="D290" s="37">
        <v>2</v>
      </c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220</v>
      </c>
    </row>
    <row r="291" spans="1:11" x14ac:dyDescent="0.3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3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3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3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3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3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3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3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3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3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3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3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3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3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3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3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>
        <v>1</v>
      </c>
      <c r="I306" s="9"/>
      <c r="J306" s="11"/>
      <c r="K306" s="50">
        <v>39587</v>
      </c>
    </row>
    <row r="307" spans="1:11" x14ac:dyDescent="0.3">
      <c r="A307" s="38"/>
      <c r="B307" s="20" t="s">
        <v>169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3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>
        <v>1</v>
      </c>
      <c r="I308" s="9"/>
      <c r="J308" s="11"/>
      <c r="K308" s="50">
        <v>39594</v>
      </c>
    </row>
    <row r="309" spans="1:11" x14ac:dyDescent="0.3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1</v>
      </c>
      <c r="I309" s="9"/>
      <c r="J309" s="11"/>
      <c r="K309" s="50">
        <v>39597</v>
      </c>
    </row>
    <row r="310" spans="1:11" x14ac:dyDescent="0.3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3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3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3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3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3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3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3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3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3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3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3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3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3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3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3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3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3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3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3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3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3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3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3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3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3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3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3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3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3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3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3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3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3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3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3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3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3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3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3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3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3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3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3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3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3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3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3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3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3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3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3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3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3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3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3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3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3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3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3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3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3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3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3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3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3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3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3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3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3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3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3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3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3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3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3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3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3">
      <c r="A401" s="38"/>
      <c r="B401" s="20" t="s">
        <v>169</v>
      </c>
      <c r="C401" s="13"/>
      <c r="D401" s="37">
        <v>1</v>
      </c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3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3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3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3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3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3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3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3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3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3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3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3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3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3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3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3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3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3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3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3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3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3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3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3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3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3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3">
      <c r="A431" s="38">
        <f>EDATE(A428,1)</f>
        <v>41122</v>
      </c>
      <c r="B431" s="20" t="s">
        <v>169</v>
      </c>
      <c r="C431" s="13">
        <v>1.25</v>
      </c>
      <c r="D431" s="37">
        <v>1</v>
      </c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3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3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3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3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3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3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3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3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3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3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3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3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3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3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3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3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57.417000000000094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193.18299999999999</v>
      </c>
      <c r="J448" s="11"/>
      <c r="K448" s="20"/>
    </row>
    <row r="449" spans="1:11" x14ac:dyDescent="0.3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3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3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3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3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3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3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3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3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3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3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3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3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3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3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3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3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3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3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3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3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3">
      <c r="A478" s="38"/>
      <c r="B478" s="20" t="s">
        <v>169</v>
      </c>
      <c r="C478" s="13"/>
      <c r="D478" s="37">
        <v>1</v>
      </c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3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3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3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3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3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3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3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3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3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3">
      <c r="A494" s="38">
        <f>EDATE(A493,1)</f>
        <v>42278</v>
      </c>
      <c r="B494" s="20" t="s">
        <v>57</v>
      </c>
      <c r="C494" s="13">
        <v>1.25</v>
      </c>
      <c r="D494" s="37">
        <v>2</v>
      </c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3">
      <c r="A495" s="38">
        <f t="shared" si="7"/>
        <v>42309</v>
      </c>
      <c r="B495" s="20" t="s">
        <v>68</v>
      </c>
      <c r="C495" s="13">
        <v>1.25</v>
      </c>
      <c r="D495" s="37">
        <v>3</v>
      </c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3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>
        <v>1</v>
      </c>
      <c r="I496" s="9"/>
      <c r="J496" s="11"/>
      <c r="K496" s="50">
        <v>42333</v>
      </c>
    </row>
    <row r="497" spans="1:11" x14ac:dyDescent="0.3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3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3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3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3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3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3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3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3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3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57.417000000000094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193.18299999999999</v>
      </c>
      <c r="J508" s="11"/>
      <c r="K508" s="50"/>
    </row>
    <row r="509" spans="1:11" x14ac:dyDescent="0.3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3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3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3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3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3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3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3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3">
      <c r="A519" s="38"/>
      <c r="B519" s="20" t="s">
        <v>339</v>
      </c>
      <c r="C519" s="13"/>
      <c r="D519" s="37">
        <v>0.14400000000000002</v>
      </c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3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3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3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3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3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3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3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3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3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3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3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3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3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3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3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3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3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3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3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3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3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3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3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3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3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3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3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3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3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3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3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3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3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3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3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3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3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3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3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3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3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3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3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3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3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3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3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3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3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3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3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3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3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3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3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3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3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3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3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3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3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3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3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3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3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3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3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3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3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3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3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3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3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3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3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3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3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3">
      <c r="A601" s="38"/>
      <c r="B601" s="20" t="s">
        <v>353</v>
      </c>
      <c r="C601" s="13"/>
      <c r="D601" s="37">
        <v>4</v>
      </c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3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3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3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3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3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3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3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3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3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3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3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3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3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3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3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3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3">
      <c r="A618" s="38">
        <f t="shared" ref="A618:A622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3">
      <c r="A619" s="38">
        <f t="shared" si="15"/>
        <v>44652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3">
      <c r="A620" s="38">
        <f t="shared" si="15"/>
        <v>44682</v>
      </c>
      <c r="B620" s="20" t="s">
        <v>66</v>
      </c>
      <c r="C620" s="13">
        <v>1.25</v>
      </c>
      <c r="D620" s="37"/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 t="s">
        <v>374</v>
      </c>
    </row>
    <row r="621" spans="1:11" x14ac:dyDescent="0.3">
      <c r="A621" s="38">
        <f t="shared" si="15"/>
        <v>44713</v>
      </c>
      <c r="B621" s="15"/>
      <c r="C621" s="13">
        <v>1.25</v>
      </c>
      <c r="D621" s="41"/>
      <c r="E621" s="56"/>
      <c r="F621" s="15"/>
      <c r="G621" s="40">
        <f>IF(ISBLANK(Table1[[#This Row],[EARNED]]),"",Table1[[#This Row],[EARNED]])</f>
        <v>1.25</v>
      </c>
      <c r="H621" s="41"/>
      <c r="I621" s="56"/>
      <c r="J621" s="12"/>
      <c r="K621" s="15"/>
    </row>
    <row r="622" spans="1:11" x14ac:dyDescent="0.3">
      <c r="A622" s="38">
        <f t="shared" si="15"/>
        <v>44743</v>
      </c>
      <c r="B622" s="20" t="s">
        <v>57</v>
      </c>
      <c r="C622" s="13">
        <v>1.25</v>
      </c>
      <c r="D622" s="37">
        <v>2</v>
      </c>
      <c r="E622" s="9"/>
      <c r="F622" s="20"/>
      <c r="G622" s="13">
        <f>IF(ISBLANK(Table1[[#This Row],[EARNED]]),"",Table1[[#This Row],[EARNED]])</f>
        <v>1.25</v>
      </c>
      <c r="H622" s="37"/>
      <c r="I622" s="9"/>
      <c r="J622" s="11"/>
      <c r="K622" s="20" t="s">
        <v>375</v>
      </c>
    </row>
    <row r="623" spans="1:11" x14ac:dyDescent="0.3">
      <c r="A623" s="38">
        <v>44774</v>
      </c>
      <c r="B623" s="20" t="s">
        <v>54</v>
      </c>
      <c r="C623" s="13">
        <v>1.25</v>
      </c>
      <c r="D623" s="37"/>
      <c r="E623" s="9"/>
      <c r="F623" s="20"/>
      <c r="G623" s="13">
        <f>IF(ISBLANK(Table1[[#This Row],[EARNED]]),"",Table1[[#This Row],[EARNED]])</f>
        <v>1.25</v>
      </c>
      <c r="H623" s="37">
        <v>1</v>
      </c>
      <c r="I623" s="9"/>
      <c r="J623" s="11"/>
      <c r="K623" s="50">
        <v>44781</v>
      </c>
    </row>
    <row r="624" spans="1:11" x14ac:dyDescent="0.3">
      <c r="A624" s="38">
        <v>44805</v>
      </c>
      <c r="B624" s="20" t="s">
        <v>66</v>
      </c>
      <c r="C624" s="13">
        <v>1.25</v>
      </c>
      <c r="D624" s="37"/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50">
        <v>44806</v>
      </c>
    </row>
    <row r="625" spans="1:11" x14ac:dyDescent="0.3">
      <c r="A625" s="38"/>
      <c r="B625" s="20" t="s">
        <v>54</v>
      </c>
      <c r="C625" s="13"/>
      <c r="D625" s="37"/>
      <c r="E625" s="9"/>
      <c r="F625" s="20"/>
      <c r="G625" s="13" t="str">
        <f>IF(ISBLANK(Table1[[#This Row],[EARNED]]),"",Table1[[#This Row],[EARNED]])</f>
        <v/>
      </c>
      <c r="H625" s="37">
        <v>1</v>
      </c>
      <c r="I625" s="9"/>
      <c r="J625" s="11"/>
      <c r="K625" s="50">
        <v>44831</v>
      </c>
    </row>
    <row r="626" spans="1:11" x14ac:dyDescent="0.3">
      <c r="A626" s="38">
        <v>44835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3">
      <c r="A627" s="38">
        <v>44866</v>
      </c>
      <c r="B627" s="20" t="s">
        <v>379</v>
      </c>
      <c r="C627" s="13">
        <v>1.25</v>
      </c>
      <c r="D627" s="37">
        <v>29</v>
      </c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20" t="s">
        <v>381</v>
      </c>
    </row>
    <row r="628" spans="1:11" x14ac:dyDescent="0.3">
      <c r="A628" s="38"/>
      <c r="B628" s="20" t="s">
        <v>54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>
        <v>1</v>
      </c>
      <c r="I628" s="9"/>
      <c r="J628" s="11"/>
      <c r="K628" s="50">
        <v>44893</v>
      </c>
    </row>
    <row r="629" spans="1:11" x14ac:dyDescent="0.3">
      <c r="A629" s="38">
        <v>44896</v>
      </c>
      <c r="B629" s="20" t="s">
        <v>66</v>
      </c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50">
        <v>44908</v>
      </c>
    </row>
    <row r="630" spans="1:11" x14ac:dyDescent="0.3">
      <c r="A630" s="49" t="s">
        <v>380</v>
      </c>
      <c r="B630" s="20"/>
      <c r="C630" s="13"/>
      <c r="D630" s="37"/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3">
      <c r="A631" s="38">
        <f>EDATE(A629,1)</f>
        <v>44927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3">
      <c r="A632" s="38">
        <f t="shared" ref="A632" si="16">EDATE(A631,1)</f>
        <v>44958</v>
      </c>
      <c r="B632" s="20" t="s">
        <v>57</v>
      </c>
      <c r="C632" s="13">
        <v>1.25</v>
      </c>
      <c r="D632" s="37">
        <v>2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382</v>
      </c>
    </row>
    <row r="633" spans="1:11" x14ac:dyDescent="0.3">
      <c r="A633" s="38">
        <v>44986</v>
      </c>
      <c r="B633" s="20" t="s">
        <v>66</v>
      </c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50">
        <v>45008</v>
      </c>
    </row>
    <row r="634" spans="1:11" x14ac:dyDescent="0.3">
      <c r="A634" s="38">
        <v>45017</v>
      </c>
      <c r="B634" s="20" t="s">
        <v>384</v>
      </c>
      <c r="C634" s="13">
        <v>1.25</v>
      </c>
      <c r="D634" s="37">
        <v>16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385</v>
      </c>
    </row>
    <row r="635" spans="1:11" x14ac:dyDescent="0.3">
      <c r="A635" s="38">
        <v>45047</v>
      </c>
      <c r="B635" s="20"/>
      <c r="C635" s="13"/>
      <c r="D635" s="37"/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3">
      <c r="A636" s="38">
        <v>45078</v>
      </c>
      <c r="B636" s="20"/>
      <c r="C636" s="13"/>
      <c r="D636" s="37"/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20"/>
    </row>
    <row r="637" spans="1:11" x14ac:dyDescent="0.3">
      <c r="A637" s="38">
        <v>45108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20"/>
    </row>
    <row r="638" spans="1:11" x14ac:dyDescent="0.3">
      <c r="A638" s="38">
        <v>45139</v>
      </c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20"/>
    </row>
    <row r="639" spans="1:11" x14ac:dyDescent="0.3">
      <c r="A639" s="38">
        <v>45170</v>
      </c>
      <c r="B639" s="20"/>
      <c r="C639" s="13"/>
      <c r="D639" s="37"/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/>
    </row>
    <row r="640" spans="1:11" x14ac:dyDescent="0.3">
      <c r="A640" s="38">
        <v>45200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3">
      <c r="A641" s="38">
        <v>45231</v>
      </c>
      <c r="B641" s="20"/>
      <c r="C641" s="13"/>
      <c r="D641" s="37"/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3">
      <c r="A642" s="38">
        <v>45261</v>
      </c>
      <c r="B642" s="20"/>
      <c r="C642" s="13"/>
      <c r="D642" s="37"/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20"/>
    </row>
    <row r="643" spans="1:11" x14ac:dyDescent="0.3">
      <c r="A643" s="38">
        <v>45292</v>
      </c>
      <c r="B643" s="20"/>
      <c r="C643" s="13"/>
      <c r="D643" s="37"/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20"/>
    </row>
    <row r="644" spans="1:11" x14ac:dyDescent="0.3">
      <c r="A644" s="38">
        <v>45323</v>
      </c>
      <c r="B644" s="20"/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20"/>
    </row>
    <row r="645" spans="1:11" x14ac:dyDescent="0.3">
      <c r="A645" s="38">
        <v>45352</v>
      </c>
      <c r="B645" s="20"/>
      <c r="C645" s="13"/>
      <c r="D645" s="37"/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3">
      <c r="A646" s="38">
        <v>45383</v>
      </c>
      <c r="B646" s="20"/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3">
      <c r="A647" s="38">
        <v>45413</v>
      </c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3">
      <c r="A648" s="38">
        <v>45444</v>
      </c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3">
      <c r="A649" s="38">
        <v>45474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3">
      <c r="A650" s="38">
        <v>45505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3">
      <c r="A651" s="38">
        <v>45536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3">
      <c r="A652" s="38">
        <v>45566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3">
      <c r="A653" s="38">
        <v>45597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3">
      <c r="A654" s="38">
        <v>45627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3">
      <c r="A655" s="38">
        <v>45658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3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3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3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3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3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3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3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3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3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3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3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3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3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3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3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3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3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3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3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3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3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3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3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3">
      <c r="A679" s="39"/>
      <c r="B679" s="15"/>
      <c r="C679" s="40"/>
      <c r="D679" s="41"/>
      <c r="E679" s="56"/>
      <c r="F679" s="15"/>
      <c r="G679" s="40" t="str">
        <f>IF(ISBLANK(Table1[[#This Row],[EARNED]]),"",Table1[[#This Row],[EARNED]])</f>
        <v/>
      </c>
      <c r="H679" s="41"/>
      <c r="I679" s="56"/>
      <c r="J679" s="12"/>
      <c r="K6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21.683</v>
      </c>
      <c r="B3" s="11">
        <v>32.683</v>
      </c>
      <c r="D3"/>
      <c r="E3">
        <v>1</v>
      </c>
      <c r="F3">
        <v>9</v>
      </c>
      <c r="G3" s="45">
        <f>SUMIFS(F7:F14,E7:E14,E3)+SUMIFS(D7:D66,C7:C66,F3)+D3</f>
        <v>0.14400000000000002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69" t="s">
        <v>38</v>
      </c>
      <c r="J6" s="69"/>
      <c r="K6" s="69"/>
      <c r="L6" s="69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2023-05-10T01:53:55Z</dcterms:modified>
</cp:coreProperties>
</file>