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6067C1B-25BA-4520-A74D-C43388B58100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I9" i="1"/>
  <c r="G302" i="1"/>
  <c r="G294" i="1"/>
  <c r="G249" i="1"/>
  <c r="G246" i="1"/>
  <c r="G244" i="1"/>
  <c r="G241" i="1"/>
  <c r="G230" i="1"/>
  <c r="G209" i="1"/>
  <c r="G206" i="1"/>
  <c r="G204" i="1"/>
  <c r="G201" i="1"/>
  <c r="G198" i="1"/>
  <c r="G191" i="1"/>
  <c r="G187" i="1"/>
  <c r="G186" i="1"/>
  <c r="G183" i="1"/>
  <c r="G178" i="1"/>
  <c r="G179" i="1"/>
  <c r="G180" i="1"/>
  <c r="G175" i="1"/>
  <c r="G170" i="1"/>
  <c r="G168" i="1"/>
  <c r="G165" i="1"/>
  <c r="G161" i="1"/>
  <c r="G162" i="1"/>
  <c r="G159" i="1"/>
  <c r="G156" i="1"/>
  <c r="G157" i="1"/>
  <c r="G152" i="1"/>
  <c r="G150" i="1"/>
  <c r="G141" i="1"/>
  <c r="G116" i="1"/>
  <c r="G117" i="1"/>
  <c r="G102" i="1"/>
  <c r="G100" i="1"/>
  <c r="G93" i="1" l="1"/>
  <c r="G91" i="1"/>
  <c r="G53" i="1"/>
  <c r="G51" i="1"/>
  <c r="G67" i="1"/>
  <c r="G63" i="1"/>
  <c r="G54" i="1"/>
  <c r="G49" i="1"/>
  <c r="G38" i="1" l="1"/>
  <c r="G35" i="1"/>
  <c r="G33" i="1"/>
  <c r="G31" i="1"/>
  <c r="G20" i="1"/>
  <c r="G21" i="1"/>
  <c r="G14" i="1"/>
  <c r="G82" i="1"/>
  <c r="G83" i="1"/>
  <c r="G84" i="1"/>
  <c r="G85" i="1"/>
  <c r="G86" i="1"/>
  <c r="G65" i="1"/>
  <c r="G66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47" i="1"/>
  <c r="G48" i="1"/>
  <c r="G50" i="1"/>
  <c r="G52" i="1"/>
  <c r="G55" i="1"/>
  <c r="G56" i="1"/>
  <c r="G57" i="1"/>
  <c r="G58" i="1"/>
  <c r="G59" i="1"/>
  <c r="G60" i="1"/>
  <c r="G61" i="1"/>
  <c r="G62" i="1"/>
  <c r="G64" i="1"/>
  <c r="G34" i="1"/>
  <c r="G36" i="1"/>
  <c r="G37" i="1"/>
  <c r="G39" i="1"/>
  <c r="G40" i="1"/>
  <c r="G42" i="1"/>
  <c r="G43" i="1"/>
  <c r="G44" i="1"/>
  <c r="G45" i="1"/>
  <c r="G46" i="1"/>
  <c r="G13" i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2" i="1"/>
  <c r="G87" i="1"/>
  <c r="G88" i="1"/>
  <c r="G89" i="1"/>
  <c r="G90" i="1"/>
  <c r="G92" i="1"/>
  <c r="G94" i="1"/>
  <c r="G95" i="1"/>
  <c r="G96" i="1"/>
  <c r="G97" i="1"/>
  <c r="G98" i="1"/>
  <c r="G99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2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0" i="1"/>
  <c r="G163" i="1"/>
  <c r="G164" i="1"/>
  <c r="G166" i="1"/>
  <c r="G167" i="1"/>
  <c r="G169" i="1"/>
  <c r="G171" i="1"/>
  <c r="G172" i="1"/>
  <c r="G173" i="1"/>
  <c r="G174" i="1"/>
  <c r="G176" i="1"/>
  <c r="G177" i="1"/>
  <c r="G181" i="1"/>
  <c r="G182" i="1"/>
  <c r="G184" i="1"/>
  <c r="G185" i="1"/>
  <c r="G188" i="1"/>
  <c r="G189" i="1"/>
  <c r="G190" i="1"/>
  <c r="G192" i="1"/>
  <c r="G193" i="1"/>
  <c r="G194" i="1"/>
  <c r="G195" i="1"/>
  <c r="G196" i="1"/>
  <c r="G197" i="1"/>
  <c r="G199" i="1"/>
  <c r="G200" i="1"/>
  <c r="G202" i="1"/>
  <c r="G203" i="1"/>
  <c r="G205" i="1"/>
  <c r="G207" i="1"/>
  <c r="G208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5" i="1"/>
  <c r="G247" i="1"/>
  <c r="G248" i="1"/>
  <c r="G250" i="1"/>
  <c r="G251" i="1"/>
  <c r="G253" i="1"/>
  <c r="G255" i="1"/>
  <c r="G256" i="1"/>
  <c r="G257" i="1"/>
  <c r="G258" i="1"/>
  <c r="G259" i="1"/>
  <c r="G260" i="1"/>
  <c r="G261" i="1"/>
  <c r="G263" i="1"/>
  <c r="G264" i="1"/>
  <c r="G265" i="1"/>
  <c r="G267" i="1"/>
  <c r="G268" i="1"/>
  <c r="G269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12" i="1"/>
  <c r="G397" i="1" l="1"/>
  <c r="G3" i="3" l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8" i="1"/>
  <c r="G399" i="1"/>
  <c r="G400" i="1"/>
  <c r="G401" i="1"/>
  <c r="G402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332" i="1"/>
  <c r="G333" i="1"/>
  <c r="G334" i="1"/>
  <c r="G335" i="1"/>
  <c r="G336" i="1"/>
  <c r="G337" i="1"/>
  <c r="J4" i="3"/>
  <c r="G9" i="1"/>
  <c r="K3" i="3" l="1"/>
  <c r="L3" i="3" s="1"/>
  <c r="A7" i="3"/>
</calcChain>
</file>

<file path=xl/sharedStrings.xml><?xml version="1.0" encoding="utf-8"?>
<sst xmlns="http://schemas.openxmlformats.org/spreadsheetml/2006/main" count="447" uniqueCount="296">
  <si>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</si>
  <si>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</si>
  <si>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</si>
  <si>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</si>
  <si>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</si>
  <si>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</si>
  <si>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</si>
  <si>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</si>
  <si>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</si>
  <si>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</si>
  <si>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</si>
  <si>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</si>
  <si>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</si>
  <si>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</si>
  <si>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</si>
  <si>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</si>
  <si>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</si>
  <si>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</si>
  <si>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</si>
  <si>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</si>
  <si>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</si>
  <si>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</si>
  <si>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</si>
  <si>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</si>
  <si>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</si>
  <si>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</si>
  <si>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</si>
  <si>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</si>
  <si>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</si>
  <si>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</si>
  <si>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</si>
  <si>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</si>
  <si>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</si>
  <si>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</si>
  <si>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</si>
  <si>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</si>
  <si>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</si>
  <si>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</si>
  <si>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</si>
  <si>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</si>
  <si>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</si>
  <si>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</si>
  <si>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JUANITO</t>
  </si>
  <si>
    <t>PERMANENT</t>
  </si>
  <si>
    <t>2018</t>
  </si>
  <si>
    <t>SL(2-0-0)</t>
  </si>
  <si>
    <t>FL(5-0-0)</t>
  </si>
  <si>
    <t>7/23,24/2018</t>
  </si>
  <si>
    <t>2019</t>
  </si>
  <si>
    <t>SL(3-0-0)</t>
  </si>
  <si>
    <t>SP(1-0-0)</t>
  </si>
  <si>
    <t>1/11,14,15/2019</t>
  </si>
  <si>
    <t>VL(4-0-0)</t>
  </si>
  <si>
    <t>FL(1-0-0)</t>
  </si>
  <si>
    <t>12/3-6/2019</t>
  </si>
  <si>
    <t>2020</t>
  </si>
  <si>
    <t>12/6-10/2020</t>
  </si>
  <si>
    <t>2021</t>
  </si>
  <si>
    <t>2022</t>
  </si>
  <si>
    <t>VL(20-0-0)</t>
  </si>
  <si>
    <t>4/27-29/2022</t>
  </si>
  <si>
    <t>5/2-31/2022</t>
  </si>
  <si>
    <t>6/8-10/2022</t>
  </si>
  <si>
    <t>6/13-30/2022</t>
  </si>
  <si>
    <t>SL(13-0-0)</t>
  </si>
  <si>
    <t>PICNIC GROVE</t>
  </si>
  <si>
    <t>2023</t>
  </si>
  <si>
    <t>VL(5-0-0)</t>
  </si>
  <si>
    <t>3/13-17/2023</t>
  </si>
  <si>
    <t>UT(0-2-5)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</si>
  <si>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</si>
  <si>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</si>
  <si>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</si>
  <si>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</si>
  <si>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</si>
  <si>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</si>
  <si>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</si>
  <si>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</si>
  <si>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</si>
  <si>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</si>
  <si>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</si>
  <si>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</si>
  <si>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</si>
  <si>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</si>
  <si>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</si>
  <si>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</si>
  <si>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</si>
  <si>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</si>
  <si>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</si>
  <si>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UT(0-0-25)</t>
  </si>
  <si>
    <t>SL(4-0-0)</t>
  </si>
  <si>
    <t>UT(0-0-9)</t>
  </si>
  <si>
    <t>UT(0-0-4)</t>
  </si>
  <si>
    <t>UT(0-0-41)</t>
  </si>
  <si>
    <t>UT(0-0-14)</t>
  </si>
  <si>
    <t>07/14-17/1998</t>
  </si>
  <si>
    <t>10/12,13/1998</t>
  </si>
  <si>
    <t>12/02-04/1998</t>
  </si>
  <si>
    <t>UT(0-0-34)</t>
  </si>
  <si>
    <t>UT(0-4-19)</t>
  </si>
  <si>
    <t>UT(0-0-6)</t>
  </si>
  <si>
    <t>02/03,04/1999</t>
  </si>
  <si>
    <t>04/14,15,16/1999</t>
  </si>
  <si>
    <t>UT(0-0-39)</t>
  </si>
  <si>
    <t>UT(0-0-22)</t>
  </si>
  <si>
    <t>UT(0-0-13)</t>
  </si>
  <si>
    <t>VL(3-0-0)</t>
  </si>
  <si>
    <t>UT(0-0-55)</t>
  </si>
  <si>
    <t>UT(0-0-3)</t>
  </si>
  <si>
    <t>FL(2-0-0)</t>
  </si>
  <si>
    <t>UT(0-1-3)</t>
  </si>
  <si>
    <t>08/18,19/1999</t>
  </si>
  <si>
    <t>09/01-03/1999</t>
  </si>
  <si>
    <t>UT(0-0-40)</t>
  </si>
  <si>
    <t>UT(0-0-38)</t>
  </si>
  <si>
    <t>UT(0-1-12)</t>
  </si>
  <si>
    <t>UT(0-0-42)</t>
  </si>
  <si>
    <t>01/26,27/2000</t>
  </si>
  <si>
    <t>UT(0-0-59)</t>
  </si>
  <si>
    <t>UT(0-0-20)</t>
  </si>
  <si>
    <t>UT(0-0-49)</t>
  </si>
  <si>
    <t>UT(0-1-7)</t>
  </si>
  <si>
    <t>UT(0-0-36)</t>
  </si>
  <si>
    <t>UT(0-0-44)</t>
  </si>
  <si>
    <t>UT(0-0-46)</t>
  </si>
  <si>
    <t>08/16,17,18/2000</t>
  </si>
  <si>
    <t>10/11,12,13/2000</t>
  </si>
  <si>
    <t>SL(5-0-0)</t>
  </si>
  <si>
    <t>09/25-29/2000</t>
  </si>
  <si>
    <t>SL(1-0-0)</t>
  </si>
  <si>
    <t>UT(0-0-10)</t>
  </si>
  <si>
    <t>UT(0-0-12)</t>
  </si>
  <si>
    <t>UT(0-0-21)</t>
  </si>
  <si>
    <t>VL(2-0-0)</t>
  </si>
  <si>
    <t>UT(0-0-8)</t>
  </si>
  <si>
    <t>UT(3-0-8)</t>
  </si>
  <si>
    <t>UT(1-0-11)</t>
  </si>
  <si>
    <t>UT(2-0-15)</t>
  </si>
  <si>
    <t>UT(0-0-5)</t>
  </si>
  <si>
    <t>UT(0-0-26)</t>
  </si>
  <si>
    <t>UT(0-0-53)</t>
  </si>
  <si>
    <t>05/05,06,07/2003</t>
  </si>
  <si>
    <t>04/22,23,24/2002</t>
  </si>
  <si>
    <t>12/10,11/2001</t>
  </si>
  <si>
    <t>08/23,24,27,28/2001</t>
  </si>
  <si>
    <t>05/17/18/2001</t>
  </si>
  <si>
    <t>PL(7-0-0)</t>
  </si>
  <si>
    <t>02/18-26/2003</t>
  </si>
  <si>
    <t>UT(0-2-30)</t>
  </si>
  <si>
    <t>UT(0-1-5)</t>
  </si>
  <si>
    <t>UT(0-2-0)</t>
  </si>
  <si>
    <t>UT(0-1-31)</t>
  </si>
  <si>
    <t>UT(0-1-30)</t>
  </si>
  <si>
    <t>UT(0-0-37)</t>
  </si>
  <si>
    <t>UT(0-1-0)</t>
  </si>
  <si>
    <t>UT(0-0-47)</t>
  </si>
  <si>
    <t>UT(0-0-17)</t>
  </si>
  <si>
    <t>UT(0-0-1)</t>
  </si>
  <si>
    <t>UT(0-6-27)</t>
  </si>
  <si>
    <t>11/06/07/2003</t>
  </si>
  <si>
    <t xml:space="preserve"> </t>
  </si>
  <si>
    <t>UT(4-5-0)</t>
  </si>
  <si>
    <t>UT(0-7-20)</t>
  </si>
  <si>
    <t>F(5-0-0)</t>
  </si>
  <si>
    <t>12/06-08/2004</t>
  </si>
  <si>
    <t>12/01,02/2004</t>
  </si>
  <si>
    <t>UT(1-0-0)</t>
  </si>
  <si>
    <t>UT(1-0-10)</t>
  </si>
  <si>
    <t>UT(0-0-50)</t>
  </si>
  <si>
    <t>UT(2-0-0)</t>
  </si>
  <si>
    <t>UT(3-0-0)</t>
  </si>
  <si>
    <t>UT(3-0-48)</t>
  </si>
  <si>
    <t>UT(2-1-5)</t>
  </si>
  <si>
    <t>UT(3-1-2)</t>
  </si>
  <si>
    <t>UT(2-0-44)</t>
  </si>
  <si>
    <t>11/07,08,09/2005</t>
  </si>
  <si>
    <t>04/14,15/2005</t>
  </si>
  <si>
    <t>FL(3-0-0)</t>
  </si>
  <si>
    <t>UT(2-1-7)</t>
  </si>
  <si>
    <t>12/27-29/2005</t>
  </si>
  <si>
    <t>04/05-07/2006</t>
  </si>
  <si>
    <t>06/19-21/2006</t>
  </si>
  <si>
    <t>06/22,23/2006</t>
  </si>
  <si>
    <t>09/06,07,08/2006</t>
  </si>
  <si>
    <t>10/26,27/2006</t>
  </si>
  <si>
    <t>11/21,22/2006</t>
  </si>
  <si>
    <t>01/10,11,12/2007</t>
  </si>
  <si>
    <t>UT(4-0-27)</t>
  </si>
  <si>
    <t>UT(4-0-43)</t>
  </si>
  <si>
    <t>UT(7-0-54)</t>
  </si>
  <si>
    <t>UT(5-1-21)</t>
  </si>
  <si>
    <t>UT(5-1-10)</t>
  </si>
  <si>
    <t>UT(5-4-43)</t>
  </si>
  <si>
    <t>UT(2-1-29)</t>
  </si>
  <si>
    <t>UT(1-1-5)</t>
  </si>
  <si>
    <t>02/22,23/2007</t>
  </si>
  <si>
    <t>05/07,08,09/2007</t>
  </si>
  <si>
    <t>DOMESTIC 05/18/2007</t>
  </si>
  <si>
    <t>06/28,29/2007</t>
  </si>
  <si>
    <t>07/02,03/2007</t>
  </si>
  <si>
    <t>UT(2-1-39)</t>
  </si>
  <si>
    <t>09/20,21/2007</t>
  </si>
  <si>
    <t>UT(1-7-39)</t>
  </si>
  <si>
    <t>UT(5-0-19)</t>
  </si>
  <si>
    <t>UT(3-0-9)</t>
  </si>
  <si>
    <t>UT(2-4-38)</t>
  </si>
  <si>
    <t>UT(3-1-12)</t>
  </si>
  <si>
    <t>UT(3-5-52)</t>
  </si>
  <si>
    <t>UT(1-4-0)</t>
  </si>
  <si>
    <t>UT(1-1-9)</t>
  </si>
  <si>
    <t>UT(1-4-14)</t>
  </si>
  <si>
    <t>01/02-04/2008</t>
  </si>
  <si>
    <t>DOMESTIC 05/19/2008</t>
  </si>
  <si>
    <t>05/22,23/2008</t>
  </si>
  <si>
    <t>07/03,04/2008</t>
  </si>
  <si>
    <t>09/03,04/2008</t>
  </si>
  <si>
    <t>09/29,31/2008</t>
  </si>
  <si>
    <t>UT(3-1-28)</t>
  </si>
  <si>
    <t>UT(7-5-23)</t>
  </si>
  <si>
    <t>UT(7-1-23)</t>
  </si>
  <si>
    <t>UT(1-4-30)</t>
  </si>
  <si>
    <t>UT(1-4-5)</t>
  </si>
  <si>
    <t>UT(1-0-19)</t>
  </si>
  <si>
    <t>UT(2-0-13)</t>
  </si>
  <si>
    <t>UT(2-0-27)</t>
  </si>
  <si>
    <t>UT(3-0-46)</t>
  </si>
  <si>
    <t>UT(3-5-24)</t>
  </si>
  <si>
    <t>UT(2-5-8)</t>
  </si>
  <si>
    <t>10/27,28/2009</t>
  </si>
  <si>
    <t>09/03,04/2009</t>
  </si>
  <si>
    <t>UT(3-5-38)</t>
  </si>
  <si>
    <t>UT(3-1-43)</t>
  </si>
  <si>
    <t>12/14,15/2009</t>
  </si>
  <si>
    <t>UT(1-4-9)</t>
  </si>
  <si>
    <t>UT(4-0-5)</t>
  </si>
  <si>
    <t>UT(0-4-0)</t>
  </si>
  <si>
    <t>UT(1-0-17)</t>
  </si>
  <si>
    <t>DOMESTIC 05/16/2011</t>
  </si>
  <si>
    <t>02/16-18/2011</t>
  </si>
  <si>
    <t>UT(2-4-29)</t>
  </si>
  <si>
    <t>UT(1-0-42)</t>
  </si>
  <si>
    <t>UT(3-0-28)</t>
  </si>
  <si>
    <t>UT(0-0-30)</t>
  </si>
  <si>
    <t>UT(0-4-39)</t>
  </si>
  <si>
    <t>SP(2-0-0)</t>
  </si>
  <si>
    <t>UT(2-0-6)</t>
  </si>
  <si>
    <t>UT(6-4-0)</t>
  </si>
  <si>
    <t>UT(0-1-10)</t>
  </si>
  <si>
    <t>UT(0-0-2)</t>
  </si>
  <si>
    <t>UT(1-4-35)</t>
  </si>
  <si>
    <t>UT(2-5-20)</t>
  </si>
  <si>
    <t>07/10,11/2012</t>
  </si>
  <si>
    <t>DOMESTIC 02/28,29/2012</t>
  </si>
  <si>
    <t>B-DAY 05/16/2012</t>
  </si>
  <si>
    <t>UT(2-4-52)</t>
  </si>
  <si>
    <t>09/12-14/2012</t>
  </si>
  <si>
    <t>UT(1-4-25)</t>
  </si>
  <si>
    <t>UT(0-3-38)</t>
  </si>
  <si>
    <t>UT(1-6-35)</t>
  </si>
  <si>
    <t>UT(2-7-18)</t>
  </si>
  <si>
    <t>UT(2-0-59)</t>
  </si>
  <si>
    <t>UT(3-0-1)</t>
  </si>
  <si>
    <t>10/11,12/2012</t>
  </si>
  <si>
    <t>07/31,08/01,02/2013</t>
  </si>
  <si>
    <t>04/16,17/2013</t>
  </si>
  <si>
    <t>UT(0-4-15)</t>
  </si>
  <si>
    <t>UT(1-6-15)</t>
  </si>
  <si>
    <t>UT(4-4-38)</t>
  </si>
  <si>
    <t>UT(7-1-37)</t>
  </si>
  <si>
    <t>UT(0-6-48)</t>
  </si>
  <si>
    <t>UT(0-6-10)</t>
  </si>
  <si>
    <t>12/20,23,24,26,27/2013</t>
  </si>
  <si>
    <t>01/20,21/2014</t>
  </si>
  <si>
    <t>DOMESTIC 04/08/2014</t>
  </si>
  <si>
    <t>04/11,12/2014</t>
  </si>
  <si>
    <t>DOMESTIC 05/16/2014</t>
  </si>
  <si>
    <t>08/19,22/2014</t>
  </si>
  <si>
    <t>09/25,26,29,30/2014</t>
  </si>
  <si>
    <t>FL(4-0-0)</t>
  </si>
  <si>
    <t>11/25-28/2014</t>
  </si>
  <si>
    <t>DOMESTIC 03/25/2015</t>
  </si>
  <si>
    <t>02/17,19/2015</t>
  </si>
  <si>
    <t>08/13,14/2015</t>
  </si>
  <si>
    <t>11/16-20/2015</t>
  </si>
  <si>
    <t>11/23-25/2015</t>
  </si>
  <si>
    <t>UT(0-1-46)</t>
  </si>
  <si>
    <t>SL(6-0-0)</t>
  </si>
  <si>
    <t>07/16-21/2016</t>
  </si>
  <si>
    <t>11/07-11/2016</t>
  </si>
  <si>
    <t>UT(1-4-27)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</si>
  <si>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</si>
  <si>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MAY 17, 2023</t>
    </r>
  </si>
  <si>
    <t>Leave transfer from CEO as of May 31,1998</t>
  </si>
  <si>
    <t>TOTAL LEAVE BALANCE</t>
  </si>
  <si>
    <t>TOTAL VL = 77.486</t>
  </si>
  <si>
    <t>TOTAL SL = 340.650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</si>
</sst>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1" totalsRowShown="0" headerRowDxfId="14" headerRowBorderDxfId="13" tableBorderDxfId="12" totalsRowBorderDxfId="11">
  <autoFilter ref="A8:K42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21"/>
  <sheetViews>
    <sheetView tabSelected="1" topLeftCell="A7" zoomScaleNormal="100" workbookViewId="0">
      <pane ySplit="1836" topLeftCell="A399" activePane="bottomLeft"/>
      <selection activeCell="I9" activeCellId="1" sqref="E9 I9"/>
      <selection pane="bottomLeft" activeCell="D412" sqref="D412"/>
    </sheetView>
  </sheetViews>
  <sheetFormatPr defaultRowHeight="14.4" x14ac:dyDescent="0.3"/>
  <cols>
    <col min="1" max="1" width="12.66406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4" t="s">
        <v>42</v>
      </c>
      <c r="C2" s="64"/>
      <c r="D2" s="21" t="s">
        <v>14</v>
      </c>
      <c r="E2" s="10"/>
      <c r="F2" s="69"/>
      <c r="G2" s="69"/>
      <c r="H2" s="27" t="s">
        <v>10</v>
      </c>
      <c r="I2" s="24"/>
      <c r="J2" s="65"/>
      <c r="K2" s="66"/>
    </row>
    <row r="3" spans="1:11" x14ac:dyDescent="0.3">
      <c r="A3" s="18" t="s">
        <v>15</v>
      </c>
      <c r="B3" s="64"/>
      <c r="C3" s="64"/>
      <c r="D3" s="22" t="s">
        <v>13</v>
      </c>
      <c r="F3" s="70"/>
      <c r="G3" s="65"/>
      <c r="H3" s="25" t="s">
        <v>11</v>
      </c>
      <c r="I3" s="25"/>
      <c r="J3" s="67"/>
      <c r="K3" s="68"/>
    </row>
    <row r="4" spans="1:11" ht="14.4" customHeight="1" x14ac:dyDescent="0.3">
      <c r="A4" s="18" t="s">
        <v>16</v>
      </c>
      <c r="B4" s="64" t="s">
        <v>43</v>
      </c>
      <c r="C4" s="64"/>
      <c r="D4" s="22" t="s">
        <v>12</v>
      </c>
      <c r="F4" s="65" t="s">
        <v>65</v>
      </c>
      <c r="G4" s="65"/>
      <c r="H4" s="25" t="s">
        <v>17</v>
      </c>
      <c r="I4" s="25"/>
      <c r="J4" s="65"/>
      <c r="K4" s="66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9" t="s">
        <v>23</v>
      </c>
      <c r="C9" s="40"/>
      <c r="D9" s="11"/>
      <c r="E9" s="62">
        <f>SUM(Table1[EARNED])-SUM(Table1[Absence Undertime W/ Pay])+CONVERTION!$A$3</f>
        <v>77.485999999999933</v>
      </c>
      <c r="F9" s="11"/>
      <c r="G9" s="13" t="str">
        <f>IF(ISBLANK(Table1[[#This Row],[EARNED]]),"",Table1[[#This Row],[EARNED]])</f>
        <v/>
      </c>
      <c r="H9" s="11"/>
      <c r="I9" s="62">
        <f>SUM(Table1[[EARNED ]])-SUM(Table1[Absence Undertime  W/ Pay])+CONVERTION!$B$3</f>
        <v>340.65</v>
      </c>
      <c r="J9" s="11"/>
      <c r="K9" s="20"/>
    </row>
    <row r="10" spans="1:11" x14ac:dyDescent="0.3">
      <c r="A10" s="52"/>
      <c r="B10" s="54" t="s">
        <v>292</v>
      </c>
      <c r="C10" s="53"/>
      <c r="D10" s="38"/>
      <c r="E10" s="13">
        <v>47.363</v>
      </c>
      <c r="F10" s="20"/>
      <c r="G10" s="13"/>
      <c r="H10" s="38"/>
      <c r="I10" s="13">
        <v>130.233</v>
      </c>
      <c r="J10" s="11"/>
      <c r="K10" s="20"/>
    </row>
    <row r="11" spans="1:11" x14ac:dyDescent="0.3">
      <c r="A11" s="50"/>
      <c r="B11" s="17" t="s">
        <v>69</v>
      </c>
      <c r="C11" s="51"/>
      <c r="D11" s="38">
        <v>0.26</v>
      </c>
      <c r="E11" s="13"/>
      <c r="F11" s="20"/>
      <c r="G11" s="13"/>
      <c r="H11" s="38"/>
      <c r="I11" s="13"/>
      <c r="J11" s="11"/>
      <c r="K11" s="20"/>
    </row>
    <row r="12" spans="1:11" x14ac:dyDescent="0.3">
      <c r="A12" s="23">
        <v>35947</v>
      </c>
      <c r="B12" s="20" t="s">
        <v>89</v>
      </c>
      <c r="C12" s="13">
        <v>1.25</v>
      </c>
      <c r="D12" s="38">
        <v>5.2000000000000011E-2</v>
      </c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35977</v>
      </c>
      <c r="B13" s="20" t="s">
        <v>90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4</v>
      </c>
      <c r="I13" s="13"/>
      <c r="J13" s="11"/>
      <c r="K13" s="20" t="s">
        <v>95</v>
      </c>
    </row>
    <row r="14" spans="1:11" x14ac:dyDescent="0.3">
      <c r="A14" s="23"/>
      <c r="B14" s="20" t="s">
        <v>91</v>
      </c>
      <c r="C14" s="13"/>
      <c r="D14" s="38">
        <v>1.9000000000000003E-2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/>
    </row>
    <row r="15" spans="1:11" x14ac:dyDescent="0.3">
      <c r="A15" s="23">
        <v>36008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36039</v>
      </c>
      <c r="B16" s="20" t="s">
        <v>92</v>
      </c>
      <c r="C16" s="13">
        <v>1.25</v>
      </c>
      <c r="D16" s="38">
        <v>8.0000000000000002E-3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36069</v>
      </c>
      <c r="B17" s="20" t="s">
        <v>45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2</v>
      </c>
      <c r="I17" s="13"/>
      <c r="J17" s="11"/>
      <c r="K17" s="20" t="s">
        <v>96</v>
      </c>
    </row>
    <row r="18" spans="1:11" x14ac:dyDescent="0.3">
      <c r="A18" s="23">
        <v>36100</v>
      </c>
      <c r="B18" s="20" t="s">
        <v>93</v>
      </c>
      <c r="C18" s="13">
        <v>1.25</v>
      </c>
      <c r="D18" s="38">
        <v>8.500000000000002E-2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36130</v>
      </c>
      <c r="B19" s="20" t="s">
        <v>49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3</v>
      </c>
      <c r="I19" s="13"/>
      <c r="J19" s="11"/>
      <c r="K19" s="20" t="s">
        <v>97</v>
      </c>
    </row>
    <row r="20" spans="1:11" x14ac:dyDescent="0.3">
      <c r="A20" s="23"/>
      <c r="B20" s="20" t="s">
        <v>94</v>
      </c>
      <c r="C20" s="13"/>
      <c r="D20" s="38">
        <v>2.9000000000000012E-2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20"/>
    </row>
    <row r="21" spans="1:11" x14ac:dyDescent="0.3">
      <c r="A21" s="23"/>
      <c r="B21" s="20" t="s">
        <v>46</v>
      </c>
      <c r="C21" s="13"/>
      <c r="D21" s="38">
        <v>5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46" t="s">
        <v>70</v>
      </c>
      <c r="B22" s="20"/>
      <c r="C22" s="13"/>
      <c r="D22" s="38"/>
      <c r="E22" s="55" t="s">
        <v>32</v>
      </c>
      <c r="F22" s="20"/>
      <c r="G22" s="13" t="str">
        <f>IF(ISBLANK(Table1[[#This Row],[EARNED]]),"",Table1[[#This Row],[EARNED]])</f>
        <v/>
      </c>
      <c r="H22" s="38"/>
      <c r="I22" s="55" t="s">
        <v>32</v>
      </c>
      <c r="J22" s="11"/>
      <c r="K22" s="20"/>
    </row>
    <row r="23" spans="1:11" x14ac:dyDescent="0.3">
      <c r="A23" s="23">
        <v>36161</v>
      </c>
      <c r="B23" s="20" t="s">
        <v>98</v>
      </c>
      <c r="C23" s="13">
        <v>1.25</v>
      </c>
      <c r="D23" s="38">
        <v>7.1000000000000008E-2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v>36192</v>
      </c>
      <c r="B24" s="20" t="s">
        <v>45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101</v>
      </c>
    </row>
    <row r="25" spans="1:11" x14ac:dyDescent="0.3">
      <c r="A25" s="23">
        <v>36220</v>
      </c>
      <c r="B25" s="20" t="s">
        <v>99</v>
      </c>
      <c r="C25" s="13">
        <v>1.25</v>
      </c>
      <c r="D25" s="38">
        <v>0.54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36251</v>
      </c>
      <c r="B26" s="20" t="s">
        <v>49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3</v>
      </c>
      <c r="I26" s="13"/>
      <c r="J26" s="11"/>
      <c r="K26" s="20" t="s">
        <v>102</v>
      </c>
    </row>
    <row r="27" spans="1:11" x14ac:dyDescent="0.3">
      <c r="A27" s="23">
        <v>36281</v>
      </c>
      <c r="B27" s="20" t="s">
        <v>100</v>
      </c>
      <c r="C27" s="13">
        <v>1.25</v>
      </c>
      <c r="D27" s="38">
        <v>1.2E-2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36312</v>
      </c>
      <c r="B28" s="20" t="s">
        <v>103</v>
      </c>
      <c r="C28" s="13">
        <v>1.25</v>
      </c>
      <c r="D28" s="38">
        <v>8.1000000000000016E-2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v>36342</v>
      </c>
      <c r="B29" s="20" t="s">
        <v>104</v>
      </c>
      <c r="C29" s="13">
        <v>1.25</v>
      </c>
      <c r="D29" s="38">
        <v>4.6000000000000006E-2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v>36373</v>
      </c>
      <c r="B30" s="20" t="s">
        <v>45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</v>
      </c>
      <c r="I30" s="13"/>
      <c r="J30" s="11"/>
      <c r="K30" s="20" t="s">
        <v>111</v>
      </c>
    </row>
    <row r="31" spans="1:11" x14ac:dyDescent="0.3">
      <c r="A31" s="23"/>
      <c r="B31" s="20" t="s">
        <v>105</v>
      </c>
      <c r="C31" s="13"/>
      <c r="D31" s="38">
        <v>2.700000000000001E-2</v>
      </c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v>36404</v>
      </c>
      <c r="B32" s="20" t="s">
        <v>106</v>
      </c>
      <c r="C32" s="13">
        <v>1.25</v>
      </c>
      <c r="D32" s="38">
        <v>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/>
      <c r="B33" s="20" t="s">
        <v>107</v>
      </c>
      <c r="C33" s="13"/>
      <c r="D33" s="38">
        <v>0.115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23">
        <v>36434</v>
      </c>
      <c r="B34" s="20" t="s">
        <v>45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2</v>
      </c>
      <c r="I34" s="13"/>
      <c r="J34" s="11"/>
      <c r="K34" s="20" t="s">
        <v>112</v>
      </c>
    </row>
    <row r="35" spans="1:11" x14ac:dyDescent="0.3">
      <c r="A35" s="23"/>
      <c r="B35" s="20" t="s">
        <v>89</v>
      </c>
      <c r="C35" s="13"/>
      <c r="D35" s="38">
        <v>5.2000000000000011E-2</v>
      </c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/>
    </row>
    <row r="36" spans="1:11" x14ac:dyDescent="0.3">
      <c r="A36" s="23">
        <v>36465</v>
      </c>
      <c r="B36" s="20" t="s">
        <v>108</v>
      </c>
      <c r="C36" s="13">
        <v>1.25</v>
      </c>
      <c r="D36" s="38">
        <v>6.0000000000000001E-3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36495</v>
      </c>
      <c r="B37" s="20" t="s">
        <v>109</v>
      </c>
      <c r="C37" s="13">
        <v>1.25</v>
      </c>
      <c r="D37" s="38">
        <v>2</v>
      </c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/>
      <c r="B38" s="20" t="s">
        <v>110</v>
      </c>
      <c r="C38" s="13"/>
      <c r="D38" s="38">
        <v>0.13100000000000001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3">
      <c r="A39" s="46" t="s">
        <v>71</v>
      </c>
      <c r="B39" s="20"/>
      <c r="C39" s="13"/>
      <c r="D39" s="38"/>
      <c r="E39" s="55" t="s">
        <v>32</v>
      </c>
      <c r="F39" s="20"/>
      <c r="G39" s="13" t="str">
        <f>IF(ISBLANK(Table1[[#This Row],[EARNED]]),"",Table1[[#This Row],[EARNED]])</f>
        <v/>
      </c>
      <c r="H39" s="38"/>
      <c r="I39" s="55" t="s">
        <v>32</v>
      </c>
      <c r="J39" s="11"/>
      <c r="K39" s="20"/>
    </row>
    <row r="40" spans="1:11" x14ac:dyDescent="0.3">
      <c r="A40" s="23">
        <v>36526</v>
      </c>
      <c r="B40" s="20" t="s">
        <v>45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117</v>
      </c>
    </row>
    <row r="41" spans="1:11" x14ac:dyDescent="0.3">
      <c r="A41" s="23"/>
      <c r="B41" s="20" t="s">
        <v>113</v>
      </c>
      <c r="C41" s="13"/>
      <c r="D41" s="38">
        <v>8.3000000000000018E-2</v>
      </c>
      <c r="E41" s="13"/>
      <c r="F41" s="20"/>
      <c r="G41" s="13"/>
      <c r="H41" s="38"/>
      <c r="I41" s="13"/>
      <c r="J41" s="11"/>
      <c r="K41" s="20"/>
    </row>
    <row r="42" spans="1:11" x14ac:dyDescent="0.3">
      <c r="A42" s="23">
        <v>36557</v>
      </c>
      <c r="B42" s="20" t="s">
        <v>114</v>
      </c>
      <c r="C42" s="13">
        <v>1.25</v>
      </c>
      <c r="D42" s="38">
        <v>7.9000000000000015E-2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v>36586</v>
      </c>
      <c r="B43" s="20" t="s">
        <v>115</v>
      </c>
      <c r="C43" s="13">
        <v>1.25</v>
      </c>
      <c r="D43" s="38">
        <v>0.15000000000000002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36617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36647</v>
      </c>
      <c r="B45" s="20" t="s">
        <v>116</v>
      </c>
      <c r="C45" s="13">
        <v>1.25</v>
      </c>
      <c r="D45" s="38">
        <v>8.7000000000000022E-2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36678</v>
      </c>
      <c r="B46" s="20" t="s">
        <v>94</v>
      </c>
      <c r="C46" s="13">
        <v>1.25</v>
      </c>
      <c r="D46" s="38">
        <v>2.9000000000000012E-2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v>36708</v>
      </c>
      <c r="B47" s="20" t="s">
        <v>118</v>
      </c>
      <c r="C47" s="13">
        <v>1.25</v>
      </c>
      <c r="D47" s="38">
        <v>0.12300000000000001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36739</v>
      </c>
      <c r="B48" s="20" t="s">
        <v>106</v>
      </c>
      <c r="C48" s="13">
        <v>1.25</v>
      </c>
      <c r="D48" s="38">
        <v>3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 t="s">
        <v>125</v>
      </c>
    </row>
    <row r="49" spans="1:11" x14ac:dyDescent="0.3">
      <c r="A49" s="23"/>
      <c r="B49" s="20" t="s">
        <v>119</v>
      </c>
      <c r="C49" s="13"/>
      <c r="D49" s="38">
        <v>4.2000000000000003E-2</v>
      </c>
      <c r="E49" s="13"/>
      <c r="F49" s="20"/>
      <c r="G49" s="13" t="str">
        <f>IF(ISBLANK(Table1[[#This Row],[EARNED]]),"",Table1[[#This Row],[EARNED]])</f>
        <v/>
      </c>
      <c r="H49" s="38"/>
      <c r="I49" s="13"/>
      <c r="J49" s="11"/>
      <c r="K49" s="20"/>
    </row>
    <row r="50" spans="1:11" x14ac:dyDescent="0.3">
      <c r="A50" s="23">
        <v>36770</v>
      </c>
      <c r="B50" s="20" t="s">
        <v>127</v>
      </c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>
        <v>5</v>
      </c>
      <c r="I50" s="13"/>
      <c r="J50" s="11"/>
      <c r="K50" s="20" t="s">
        <v>128</v>
      </c>
    </row>
    <row r="51" spans="1:11" x14ac:dyDescent="0.3">
      <c r="A51" s="23"/>
      <c r="B51" s="20" t="s">
        <v>92</v>
      </c>
      <c r="C51" s="13"/>
      <c r="D51" s="38">
        <v>4.2000000000000003E-2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23">
        <v>36800</v>
      </c>
      <c r="B52" s="20" t="s">
        <v>106</v>
      </c>
      <c r="C52" s="13">
        <v>1.25</v>
      </c>
      <c r="D52" s="38">
        <v>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 t="s">
        <v>126</v>
      </c>
    </row>
    <row r="53" spans="1:11" x14ac:dyDescent="0.3">
      <c r="A53" s="23"/>
      <c r="B53" s="20" t="s">
        <v>129</v>
      </c>
      <c r="C53" s="13"/>
      <c r="D53" s="38"/>
      <c r="E53" s="13"/>
      <c r="F53" s="20"/>
      <c r="G53" s="13" t="str">
        <f>IF(ISBLANK(Table1[[#This Row],[EARNED]]),"",Table1[[#This Row],[EARNED]])</f>
        <v/>
      </c>
      <c r="H53" s="38">
        <v>1</v>
      </c>
      <c r="I53" s="13"/>
      <c r="J53" s="11"/>
      <c r="K53" s="47">
        <v>36809</v>
      </c>
    </row>
    <row r="54" spans="1:11" x14ac:dyDescent="0.3">
      <c r="A54" s="23"/>
      <c r="B54" s="20" t="s">
        <v>89</v>
      </c>
      <c r="C54" s="13"/>
      <c r="D54" s="38">
        <v>5.2000000000000011E-2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3">
      <c r="A55" s="23">
        <v>36831</v>
      </c>
      <c r="B55" s="20" t="s">
        <v>120</v>
      </c>
      <c r="C55" s="13">
        <v>1.25</v>
      </c>
      <c r="D55" s="38">
        <v>0.10200000000000001</v>
      </c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36861</v>
      </c>
      <c r="B56" s="20" t="s">
        <v>121</v>
      </c>
      <c r="C56" s="13">
        <v>1.25</v>
      </c>
      <c r="D56" s="38">
        <v>0.14000000000000001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6" t="s">
        <v>72</v>
      </c>
      <c r="B57" s="20"/>
      <c r="C57" s="13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3">
      <c r="A58" s="23">
        <v>36892</v>
      </c>
      <c r="B58" s="20" t="s">
        <v>122</v>
      </c>
      <c r="C58" s="13">
        <v>1.25</v>
      </c>
      <c r="D58" s="38">
        <v>7.5000000000000011E-2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36923</v>
      </c>
      <c r="B59" s="20" t="s">
        <v>123</v>
      </c>
      <c r="C59" s="13">
        <v>1.25</v>
      </c>
      <c r="D59" s="38">
        <v>9.1999999999999998E-2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36951</v>
      </c>
      <c r="B60" s="20" t="s">
        <v>124</v>
      </c>
      <c r="C60" s="13">
        <v>1.25</v>
      </c>
      <c r="D60" s="38">
        <v>9.6000000000000002E-2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v>36982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v>37012</v>
      </c>
      <c r="B62" s="20" t="s">
        <v>45</v>
      </c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>
        <v>2</v>
      </c>
      <c r="I62" s="13"/>
      <c r="J62" s="11"/>
      <c r="K62" s="20" t="s">
        <v>145</v>
      </c>
    </row>
    <row r="63" spans="1:11" x14ac:dyDescent="0.3">
      <c r="A63" s="23"/>
      <c r="B63" s="20" t="s">
        <v>91</v>
      </c>
      <c r="C63" s="13"/>
      <c r="D63" s="38">
        <v>1.9000000000000003E-2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v>37043</v>
      </c>
      <c r="B64" s="20" t="s">
        <v>100</v>
      </c>
      <c r="C64" s="13">
        <v>1.25</v>
      </c>
      <c r="D64" s="38">
        <v>1.2E-2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37073</v>
      </c>
      <c r="B65" s="20" t="s">
        <v>91</v>
      </c>
      <c r="C65" s="13">
        <v>1.25</v>
      </c>
      <c r="D65" s="38">
        <v>1.9000000000000003E-2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37104</v>
      </c>
      <c r="B66" s="20" t="s">
        <v>90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4</v>
      </c>
      <c r="I66" s="13"/>
      <c r="J66" s="11"/>
      <c r="K66" s="20" t="s">
        <v>144</v>
      </c>
    </row>
    <row r="67" spans="1:11" x14ac:dyDescent="0.3">
      <c r="A67" s="23"/>
      <c r="B67" s="20" t="s">
        <v>116</v>
      </c>
      <c r="C67" s="13"/>
      <c r="D67" s="38">
        <v>8.7000000000000022E-2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3">
      <c r="A68" s="23">
        <v>37135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v>37165</v>
      </c>
      <c r="B69" s="20" t="s">
        <v>130</v>
      </c>
      <c r="C69" s="13">
        <v>1.25</v>
      </c>
      <c r="D69" s="38">
        <v>2.1000000000000005E-2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37196</v>
      </c>
      <c r="B70" s="20" t="s">
        <v>132</v>
      </c>
      <c r="C70" s="13">
        <v>1.25</v>
      </c>
      <c r="D70" s="38">
        <v>4.4000000000000004E-2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37226</v>
      </c>
      <c r="B71" s="20" t="s">
        <v>133</v>
      </c>
      <c r="C71" s="13">
        <v>1.25</v>
      </c>
      <c r="D71" s="38">
        <v>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143</v>
      </c>
    </row>
    <row r="72" spans="1:11" x14ac:dyDescent="0.3">
      <c r="A72" s="46" t="s">
        <v>73</v>
      </c>
      <c r="B72" s="20"/>
      <c r="C72" s="13"/>
      <c r="D72" s="38"/>
      <c r="E72" s="55" t="s">
        <v>32</v>
      </c>
      <c r="F72" s="20"/>
      <c r="G72" s="13" t="str">
        <f>IF(ISBLANK(Table1[[#This Row],[EARNED]]),"",Table1[[#This Row],[EARNED]])</f>
        <v/>
      </c>
      <c r="H72" s="38"/>
      <c r="I72" s="55" t="s">
        <v>32</v>
      </c>
      <c r="J72" s="11"/>
      <c r="K72" s="20"/>
    </row>
    <row r="73" spans="1:11" x14ac:dyDescent="0.3">
      <c r="A73" s="23">
        <v>37257</v>
      </c>
      <c r="B73" s="20" t="s">
        <v>134</v>
      </c>
      <c r="C73" s="13">
        <v>1.25</v>
      </c>
      <c r="D73" s="38">
        <v>1.7000000000000001E-2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v>37288</v>
      </c>
      <c r="B74" s="20" t="s">
        <v>132</v>
      </c>
      <c r="C74" s="13">
        <v>1.25</v>
      </c>
      <c r="D74" s="38">
        <v>4.4000000000000004E-2</v>
      </c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37316</v>
      </c>
      <c r="B75" s="20" t="s">
        <v>135</v>
      </c>
      <c r="C75" s="13">
        <v>1.25</v>
      </c>
      <c r="D75" s="38">
        <v>3.0169999999999999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v>37347</v>
      </c>
      <c r="B76" s="20" t="s">
        <v>49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3</v>
      </c>
      <c r="I76" s="13"/>
      <c r="J76" s="11"/>
      <c r="K76" s="20" t="s">
        <v>142</v>
      </c>
    </row>
    <row r="77" spans="1:11" x14ac:dyDescent="0.3">
      <c r="A77" s="23"/>
      <c r="B77" s="20" t="s">
        <v>136</v>
      </c>
      <c r="C77" s="13"/>
      <c r="D77" s="38">
        <v>1.0229999999999999</v>
      </c>
      <c r="E77" s="13"/>
      <c r="F77" s="20"/>
      <c r="G77" s="13"/>
      <c r="H77" s="38"/>
      <c r="I77" s="13"/>
      <c r="J77" s="11"/>
      <c r="K77" s="20"/>
    </row>
    <row r="78" spans="1:11" x14ac:dyDescent="0.3">
      <c r="A78" s="23">
        <v>37377</v>
      </c>
      <c r="B78" s="20" t="s">
        <v>137</v>
      </c>
      <c r="C78" s="13">
        <v>1.25</v>
      </c>
      <c r="D78" s="38">
        <v>2.0310000000000001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v>37408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v>37438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v>37469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37500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v>37530</v>
      </c>
      <c r="B83" s="20" t="s">
        <v>138</v>
      </c>
      <c r="C83" s="13">
        <v>1.25</v>
      </c>
      <c r="D83" s="38">
        <v>0.01</v>
      </c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v>37561</v>
      </c>
      <c r="B84" s="20" t="s">
        <v>139</v>
      </c>
      <c r="C84" s="13">
        <v>1.25</v>
      </c>
      <c r="D84" s="38">
        <v>5.4000000000000013E-2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37591</v>
      </c>
      <c r="B85" s="20" t="s">
        <v>46</v>
      </c>
      <c r="C85" s="13">
        <v>1.25</v>
      </c>
      <c r="D85" s="38">
        <v>5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46" t="s">
        <v>74</v>
      </c>
      <c r="B86" s="20"/>
      <c r="C86" s="13"/>
      <c r="D86" s="38"/>
      <c r="E86" s="55" t="s">
        <v>32</v>
      </c>
      <c r="F86" s="20"/>
      <c r="G86" s="13" t="str">
        <f>IF(ISBLANK(Table1[[#This Row],[EARNED]]),"",Table1[[#This Row],[EARNED]])</f>
        <v/>
      </c>
      <c r="H86" s="38"/>
      <c r="I86" s="55" t="s">
        <v>32</v>
      </c>
      <c r="J86" s="11"/>
      <c r="K86" s="20"/>
    </row>
    <row r="87" spans="1:11" x14ac:dyDescent="0.3">
      <c r="A87" s="23">
        <v>37622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37653</v>
      </c>
      <c r="B88" s="20" t="s">
        <v>146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147</v>
      </c>
    </row>
    <row r="89" spans="1:11" x14ac:dyDescent="0.3">
      <c r="A89" s="23">
        <v>37681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37712</v>
      </c>
      <c r="B90" s="20" t="s">
        <v>129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>
        <v>1</v>
      </c>
      <c r="I90" s="13"/>
      <c r="J90" s="11"/>
      <c r="K90" s="47">
        <v>37757</v>
      </c>
    </row>
    <row r="91" spans="1:11" x14ac:dyDescent="0.3">
      <c r="A91" s="23"/>
      <c r="B91" s="20" t="s">
        <v>140</v>
      </c>
      <c r="C91" s="13"/>
      <c r="D91" s="38">
        <v>0.11000000000000001</v>
      </c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3">
      <c r="A92" s="23">
        <v>37742</v>
      </c>
      <c r="B92" s="20" t="s">
        <v>49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141</v>
      </c>
    </row>
    <row r="93" spans="1:11" x14ac:dyDescent="0.3">
      <c r="A93" s="23"/>
      <c r="B93" s="20" t="s">
        <v>132</v>
      </c>
      <c r="C93" s="13"/>
      <c r="D93" s="38">
        <v>4.4000000000000004E-2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3">
      <c r="A94" s="23">
        <v>37773</v>
      </c>
      <c r="B94" s="20" t="s">
        <v>131</v>
      </c>
      <c r="C94" s="13">
        <v>1.25</v>
      </c>
      <c r="D94" s="38">
        <v>2.5000000000000008E-2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v>37803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v>37834</v>
      </c>
      <c r="B96" s="20" t="s">
        <v>148</v>
      </c>
      <c r="C96" s="13">
        <v>1.25</v>
      </c>
      <c r="D96" s="38">
        <v>0.312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37865</v>
      </c>
      <c r="B97" s="20" t="s">
        <v>149</v>
      </c>
      <c r="C97" s="13">
        <v>1.25</v>
      </c>
      <c r="D97" s="38">
        <v>0.13500000000000001</v>
      </c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37895</v>
      </c>
      <c r="B98" s="20" t="s">
        <v>150</v>
      </c>
      <c r="C98" s="13">
        <v>1.25</v>
      </c>
      <c r="D98" s="38">
        <v>0.25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v>37926</v>
      </c>
      <c r="B99" s="20" t="s">
        <v>45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159</v>
      </c>
    </row>
    <row r="100" spans="1:11" x14ac:dyDescent="0.3">
      <c r="A100" s="23"/>
      <c r="B100" s="20" t="s">
        <v>151</v>
      </c>
      <c r="C100" s="13"/>
      <c r="D100" s="38">
        <v>0.19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v>37956</v>
      </c>
      <c r="B101" s="20" t="s">
        <v>46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/>
      <c r="B102" s="20" t="s">
        <v>152</v>
      </c>
      <c r="C102" s="13"/>
      <c r="D102" s="38">
        <v>0.18700000000000003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3">
      <c r="A103" s="46" t="s">
        <v>75</v>
      </c>
      <c r="B103" s="20"/>
      <c r="C103" s="13"/>
      <c r="D103" s="38"/>
      <c r="E103" s="55" t="s">
        <v>32</v>
      </c>
      <c r="F103" s="20"/>
      <c r="G103" s="13" t="str">
        <f>IF(ISBLANK(Table1[[#This Row],[EARNED]]),"",Table1[[#This Row],[EARNED]])</f>
        <v/>
      </c>
      <c r="H103" s="38"/>
      <c r="I103" s="55" t="s">
        <v>32</v>
      </c>
      <c r="J103" s="11"/>
      <c r="K103" s="20"/>
    </row>
    <row r="104" spans="1:11" x14ac:dyDescent="0.3">
      <c r="A104" s="23">
        <v>37987</v>
      </c>
      <c r="B104" s="20" t="s">
        <v>124</v>
      </c>
      <c r="C104" s="13">
        <v>1.25</v>
      </c>
      <c r="D104" s="38">
        <v>9.6000000000000002E-2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38018</v>
      </c>
      <c r="B105" s="20" t="s">
        <v>153</v>
      </c>
      <c r="C105" s="13">
        <v>1.25</v>
      </c>
      <c r="D105" s="38">
        <v>7.7000000000000013E-2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v>38047</v>
      </c>
      <c r="B106" s="20" t="s">
        <v>154</v>
      </c>
      <c r="C106" s="13">
        <v>1.25</v>
      </c>
      <c r="D106" s="38">
        <v>0.125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v>38078</v>
      </c>
      <c r="B107" s="20" t="s">
        <v>155</v>
      </c>
      <c r="C107" s="13">
        <v>1.25</v>
      </c>
      <c r="D107" s="38">
        <v>9.8000000000000004E-2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38108</v>
      </c>
      <c r="B108" s="20" t="s">
        <v>156</v>
      </c>
      <c r="C108" s="13">
        <v>1.25</v>
      </c>
      <c r="D108" s="38">
        <v>3.5000000000000017E-2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38139</v>
      </c>
      <c r="B109" s="20" t="s">
        <v>103</v>
      </c>
      <c r="C109" s="13">
        <v>1.25</v>
      </c>
      <c r="D109" s="38">
        <v>8.1000000000000016E-2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38169</v>
      </c>
      <c r="B110" s="20" t="s">
        <v>157</v>
      </c>
      <c r="C110" s="13">
        <v>1.25</v>
      </c>
      <c r="D110" s="38">
        <v>2E-3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38200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38231</v>
      </c>
      <c r="B112" s="20" t="s">
        <v>158</v>
      </c>
      <c r="C112" s="13">
        <v>1.25</v>
      </c>
      <c r="D112" s="38">
        <v>0.80600000000000005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38261</v>
      </c>
      <c r="B113" s="20" t="s">
        <v>161</v>
      </c>
      <c r="C113" s="13">
        <v>1.25</v>
      </c>
      <c r="D113" s="38">
        <v>4.625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v>38292</v>
      </c>
      <c r="B114" s="20" t="s">
        <v>162</v>
      </c>
      <c r="C114" s="13">
        <v>1.25</v>
      </c>
      <c r="D114" s="38">
        <v>0.91700000000000004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v>38322</v>
      </c>
      <c r="B115" s="20" t="s">
        <v>49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164</v>
      </c>
    </row>
    <row r="116" spans="1:11" x14ac:dyDescent="0.3">
      <c r="A116" s="23"/>
      <c r="B116" s="20" t="s">
        <v>45</v>
      </c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>
        <v>2</v>
      </c>
      <c r="I116" s="13"/>
      <c r="J116" s="11"/>
      <c r="K116" s="20" t="s">
        <v>165</v>
      </c>
    </row>
    <row r="117" spans="1:11" x14ac:dyDescent="0.3">
      <c r="A117" s="23"/>
      <c r="B117" s="20" t="s">
        <v>163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46" t="s">
        <v>76</v>
      </c>
      <c r="B118" s="20"/>
      <c r="C118" s="13"/>
      <c r="D118" s="38"/>
      <c r="E118" s="55" t="s">
        <v>32</v>
      </c>
      <c r="F118" s="20"/>
      <c r="G118" s="13" t="str">
        <f>IF(ISBLANK(Table1[[#This Row],[EARNED]]),"",Table1[[#This Row],[EARNED]])</f>
        <v/>
      </c>
      <c r="H118" s="38"/>
      <c r="I118" s="55" t="s">
        <v>32</v>
      </c>
      <c r="J118" s="11"/>
      <c r="K118" s="20"/>
    </row>
    <row r="119" spans="1:11" x14ac:dyDescent="0.3">
      <c r="A119" s="23">
        <v>38353</v>
      </c>
      <c r="B119" s="20" t="s">
        <v>166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>
        <v>38384</v>
      </c>
      <c r="B120" s="20" t="s">
        <v>166</v>
      </c>
      <c r="C120" s="13">
        <v>1.25</v>
      </c>
      <c r="D120" s="38">
        <v>1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38412</v>
      </c>
      <c r="B121" s="20" t="s">
        <v>167</v>
      </c>
      <c r="C121" s="13">
        <v>1.25</v>
      </c>
      <c r="D121" s="38">
        <v>1.0209999999999999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38443</v>
      </c>
      <c r="B122" s="20" t="s">
        <v>45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2</v>
      </c>
      <c r="I122" s="13"/>
      <c r="J122" s="11"/>
      <c r="K122" s="20" t="s">
        <v>176</v>
      </c>
    </row>
    <row r="123" spans="1:11" x14ac:dyDescent="0.3">
      <c r="A123" s="23"/>
      <c r="B123" s="20" t="s">
        <v>168</v>
      </c>
      <c r="C123" s="13"/>
      <c r="D123" s="38">
        <v>0.10400000000000001</v>
      </c>
      <c r="E123" s="13"/>
      <c r="F123" s="20"/>
      <c r="G123" s="13"/>
      <c r="H123" s="38"/>
      <c r="I123" s="13"/>
      <c r="J123" s="11"/>
      <c r="K123" s="20"/>
    </row>
    <row r="124" spans="1:11" x14ac:dyDescent="0.3">
      <c r="A124" s="23">
        <v>38473</v>
      </c>
      <c r="B124" s="20" t="s">
        <v>169</v>
      </c>
      <c r="C124" s="13">
        <v>1.25</v>
      </c>
      <c r="D124" s="38">
        <v>2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v>38504</v>
      </c>
      <c r="B125" s="20" t="s">
        <v>170</v>
      </c>
      <c r="C125" s="13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38534</v>
      </c>
      <c r="B126" s="20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>
        <v>38565</v>
      </c>
      <c r="B127" s="20" t="s">
        <v>171</v>
      </c>
      <c r="C127" s="13">
        <v>1.25</v>
      </c>
      <c r="D127" s="38">
        <v>3.1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v>38596</v>
      </c>
      <c r="B128" s="20" t="s">
        <v>172</v>
      </c>
      <c r="C128" s="13">
        <v>1.25</v>
      </c>
      <c r="D128" s="38">
        <v>2.1349999999999998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38626</v>
      </c>
      <c r="B129" s="20" t="s">
        <v>173</v>
      </c>
      <c r="C129" s="13">
        <v>1.25</v>
      </c>
      <c r="D129" s="38">
        <v>3.129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38657</v>
      </c>
      <c r="B130" s="20" t="s">
        <v>49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3</v>
      </c>
      <c r="I130" s="13"/>
      <c r="J130" s="11"/>
      <c r="K130" s="20" t="s">
        <v>175</v>
      </c>
    </row>
    <row r="131" spans="1:11" x14ac:dyDescent="0.3">
      <c r="A131" s="23"/>
      <c r="B131" s="20" t="s">
        <v>174</v>
      </c>
      <c r="C131" s="13"/>
      <c r="D131" s="38">
        <v>2.0920000000000001</v>
      </c>
      <c r="E131" s="13"/>
      <c r="F131" s="20"/>
      <c r="G131" s="13"/>
      <c r="H131" s="38"/>
      <c r="I131" s="13"/>
      <c r="J131" s="11"/>
      <c r="K131" s="20"/>
    </row>
    <row r="132" spans="1:11" x14ac:dyDescent="0.3">
      <c r="A132" s="23">
        <v>38687</v>
      </c>
      <c r="B132" s="20" t="s">
        <v>177</v>
      </c>
      <c r="C132" s="13">
        <v>1.25</v>
      </c>
      <c r="D132" s="38">
        <v>3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179</v>
      </c>
    </row>
    <row r="133" spans="1:11" x14ac:dyDescent="0.3">
      <c r="A133" s="23"/>
      <c r="B133" s="20" t="s">
        <v>178</v>
      </c>
      <c r="C133" s="13"/>
      <c r="D133" s="38">
        <v>2.14</v>
      </c>
      <c r="E133" s="13"/>
      <c r="F133" s="20"/>
      <c r="G133" s="13"/>
      <c r="H133" s="38"/>
      <c r="I133" s="13"/>
      <c r="J133" s="11"/>
      <c r="K133" s="20"/>
    </row>
    <row r="134" spans="1:11" x14ac:dyDescent="0.3">
      <c r="A134" s="46" t="s">
        <v>77</v>
      </c>
      <c r="B134" s="20"/>
      <c r="C134" s="13"/>
      <c r="D134" s="38"/>
      <c r="E134" s="55" t="s">
        <v>32</v>
      </c>
      <c r="F134" s="20"/>
      <c r="G134" s="13" t="str">
        <f>IF(ISBLANK(Table1[[#This Row],[EARNED]]),"",Table1[[#This Row],[EARNED]])</f>
        <v/>
      </c>
      <c r="H134" s="38"/>
      <c r="I134" s="55" t="s">
        <v>32</v>
      </c>
      <c r="J134" s="11"/>
      <c r="K134" s="20"/>
    </row>
    <row r="135" spans="1:11" x14ac:dyDescent="0.3">
      <c r="A135" s="23">
        <v>38718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v>38749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38777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38808</v>
      </c>
      <c r="B138" s="20" t="s">
        <v>49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180</v>
      </c>
    </row>
    <row r="139" spans="1:11" x14ac:dyDescent="0.3">
      <c r="A139" s="23">
        <v>38838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38869</v>
      </c>
      <c r="B140" s="20" t="s">
        <v>49</v>
      </c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>
        <v>3</v>
      </c>
      <c r="I140" s="13"/>
      <c r="J140" s="11"/>
      <c r="K140" s="20" t="s">
        <v>181</v>
      </c>
    </row>
    <row r="141" spans="1:11" x14ac:dyDescent="0.3">
      <c r="A141" s="23"/>
      <c r="B141" s="20" t="s">
        <v>45</v>
      </c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>
        <v>2</v>
      </c>
      <c r="I141" s="13"/>
      <c r="J141" s="11"/>
      <c r="K141" s="20" t="s">
        <v>182</v>
      </c>
    </row>
    <row r="142" spans="1:11" x14ac:dyDescent="0.3">
      <c r="A142" s="23">
        <v>38899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38930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v>38961</v>
      </c>
      <c r="B144" s="20" t="s">
        <v>49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3</v>
      </c>
      <c r="I144" s="13"/>
      <c r="J144" s="11"/>
      <c r="K144" s="20" t="s">
        <v>183</v>
      </c>
    </row>
    <row r="145" spans="1:11" x14ac:dyDescent="0.3">
      <c r="A145" s="23">
        <v>38991</v>
      </c>
      <c r="B145" s="20" t="s">
        <v>109</v>
      </c>
      <c r="C145" s="13">
        <v>1.25</v>
      </c>
      <c r="D145" s="38">
        <v>2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 t="s">
        <v>184</v>
      </c>
    </row>
    <row r="146" spans="1:11" x14ac:dyDescent="0.3">
      <c r="A146" s="23">
        <v>39022</v>
      </c>
      <c r="B146" s="20" t="s">
        <v>45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2</v>
      </c>
      <c r="I146" s="13"/>
      <c r="J146" s="11"/>
      <c r="K146" s="20" t="s">
        <v>185</v>
      </c>
    </row>
    <row r="147" spans="1:11" x14ac:dyDescent="0.3">
      <c r="A147" s="23">
        <v>39052</v>
      </c>
      <c r="B147" s="20" t="s">
        <v>177</v>
      </c>
      <c r="C147" s="13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46" t="s">
        <v>78</v>
      </c>
      <c r="B148" s="20"/>
      <c r="C148" s="13"/>
      <c r="D148" s="38"/>
      <c r="E148" s="55" t="s">
        <v>32</v>
      </c>
      <c r="F148" s="20"/>
      <c r="G148" s="13" t="str">
        <f>IF(ISBLANK(Table1[[#This Row],[EARNED]]),"",Table1[[#This Row],[EARNED]])</f>
        <v/>
      </c>
      <c r="H148" s="38"/>
      <c r="I148" s="55" t="s">
        <v>32</v>
      </c>
      <c r="J148" s="11"/>
      <c r="K148" s="20"/>
    </row>
    <row r="149" spans="1:11" x14ac:dyDescent="0.3">
      <c r="A149" s="23">
        <v>39083</v>
      </c>
      <c r="B149" s="20" t="s">
        <v>49</v>
      </c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>
        <v>3</v>
      </c>
      <c r="I149" s="13"/>
      <c r="J149" s="11"/>
      <c r="K149" s="20" t="s">
        <v>186</v>
      </c>
    </row>
    <row r="150" spans="1:11" x14ac:dyDescent="0.3">
      <c r="A150" s="23"/>
      <c r="B150" s="20" t="s">
        <v>187</v>
      </c>
      <c r="C150" s="13"/>
      <c r="D150" s="38">
        <v>4.056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3">
      <c r="A151" s="23">
        <v>39114</v>
      </c>
      <c r="B151" s="20" t="s">
        <v>45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195</v>
      </c>
    </row>
    <row r="152" spans="1:11" x14ac:dyDescent="0.3">
      <c r="A152" s="23"/>
      <c r="B152" s="20" t="s">
        <v>188</v>
      </c>
      <c r="C152" s="13"/>
      <c r="D152" s="38">
        <v>4.056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v>39142</v>
      </c>
      <c r="B153" s="20" t="s">
        <v>189</v>
      </c>
      <c r="C153" s="13">
        <v>1.25</v>
      </c>
      <c r="D153" s="38">
        <v>7.1120000000000001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39173</v>
      </c>
      <c r="B154" s="20" t="s">
        <v>190</v>
      </c>
      <c r="C154" s="13">
        <v>1.25</v>
      </c>
      <c r="D154" s="38">
        <v>5.1689999999999996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39203</v>
      </c>
      <c r="B155" s="20" t="s">
        <v>49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3</v>
      </c>
      <c r="I155" s="13"/>
      <c r="J155" s="11"/>
      <c r="K155" s="20" t="s">
        <v>196</v>
      </c>
    </row>
    <row r="156" spans="1:11" x14ac:dyDescent="0.3">
      <c r="A156" s="23"/>
      <c r="B156" s="20" t="s">
        <v>50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197</v>
      </c>
    </row>
    <row r="157" spans="1:11" x14ac:dyDescent="0.3">
      <c r="A157" s="23"/>
      <c r="B157" s="20" t="s">
        <v>191</v>
      </c>
      <c r="C157" s="13"/>
      <c r="D157" s="38">
        <v>5.1459999999999999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3">
      <c r="A158" s="23">
        <v>39234</v>
      </c>
      <c r="B158" s="20" t="s">
        <v>45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2</v>
      </c>
      <c r="I158" s="13"/>
      <c r="J158" s="11"/>
      <c r="K158" s="20" t="s">
        <v>198</v>
      </c>
    </row>
    <row r="159" spans="1:11" x14ac:dyDescent="0.3">
      <c r="A159" s="23"/>
      <c r="B159" s="20" t="s">
        <v>192</v>
      </c>
      <c r="C159" s="13"/>
      <c r="D159" s="38">
        <v>5.59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3">
      <c r="A160" s="23">
        <v>39264</v>
      </c>
      <c r="B160" s="20" t="s">
        <v>45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2</v>
      </c>
      <c r="I160" s="13"/>
      <c r="J160" s="11"/>
      <c r="K160" s="20" t="s">
        <v>199</v>
      </c>
    </row>
    <row r="161" spans="1:11" x14ac:dyDescent="0.3">
      <c r="A161" s="23"/>
      <c r="B161" s="20" t="s">
        <v>129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47">
        <v>39302</v>
      </c>
    </row>
    <row r="162" spans="1:11" x14ac:dyDescent="0.3">
      <c r="A162" s="23"/>
      <c r="B162" s="20" t="s">
        <v>193</v>
      </c>
      <c r="C162" s="13"/>
      <c r="D162" s="38">
        <v>2.1850000000000001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v>39295</v>
      </c>
      <c r="B163" s="20" t="s">
        <v>200</v>
      </c>
      <c r="C163" s="13">
        <v>1.25</v>
      </c>
      <c r="D163" s="38">
        <v>2.206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39326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2</v>
      </c>
      <c r="I164" s="13"/>
      <c r="J164" s="11"/>
      <c r="K164" s="20" t="s">
        <v>201</v>
      </c>
    </row>
    <row r="165" spans="1:11" x14ac:dyDescent="0.3">
      <c r="A165" s="23"/>
      <c r="B165" s="20" t="s">
        <v>194</v>
      </c>
      <c r="C165" s="13"/>
      <c r="D165" s="38">
        <v>1.135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3">
      <c r="A166" s="23">
        <v>39356</v>
      </c>
      <c r="B166" s="20" t="s">
        <v>202</v>
      </c>
      <c r="C166" s="13">
        <v>1.25</v>
      </c>
      <c r="D166" s="38">
        <v>1.956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v>39387</v>
      </c>
      <c r="B167" s="20" t="s">
        <v>129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47">
        <v>39406</v>
      </c>
    </row>
    <row r="168" spans="1:11" x14ac:dyDescent="0.3">
      <c r="A168" s="23"/>
      <c r="B168" s="20" t="s">
        <v>203</v>
      </c>
      <c r="C168" s="13"/>
      <c r="D168" s="38">
        <v>5.04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v>39417</v>
      </c>
      <c r="B169" s="20" t="s">
        <v>46</v>
      </c>
      <c r="C169" s="13">
        <v>1.25</v>
      </c>
      <c r="D169" s="38">
        <v>5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/>
      <c r="B170" s="20" t="s">
        <v>204</v>
      </c>
      <c r="C170" s="13"/>
      <c r="D170" s="38">
        <v>3.0190000000000001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46" t="s">
        <v>79</v>
      </c>
      <c r="B171" s="20"/>
      <c r="C171" s="13"/>
      <c r="D171" s="38"/>
      <c r="E171" s="55" t="s">
        <v>32</v>
      </c>
      <c r="F171" s="20"/>
      <c r="G171" s="13" t="str">
        <f>IF(ISBLANK(Table1[[#This Row],[EARNED]]),"",Table1[[#This Row],[EARNED]])</f>
        <v/>
      </c>
      <c r="H171" s="38"/>
      <c r="I171" s="55" t="s">
        <v>32</v>
      </c>
      <c r="J171" s="11"/>
      <c r="K171" s="20"/>
    </row>
    <row r="172" spans="1:11" x14ac:dyDescent="0.3">
      <c r="A172" s="23">
        <v>39448</v>
      </c>
      <c r="B172" s="20" t="s">
        <v>49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211</v>
      </c>
    </row>
    <row r="173" spans="1:11" x14ac:dyDescent="0.3">
      <c r="A173" s="23">
        <v>39479</v>
      </c>
      <c r="B173" s="20" t="s">
        <v>205</v>
      </c>
      <c r="C173" s="13">
        <v>1.25</v>
      </c>
      <c r="D173" s="38">
        <v>2.5789999999999997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23">
        <v>39508</v>
      </c>
      <c r="B174" s="20" t="s">
        <v>129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20"/>
    </row>
    <row r="175" spans="1:11" x14ac:dyDescent="0.3">
      <c r="A175" s="23"/>
      <c r="B175" s="20" t="s">
        <v>206</v>
      </c>
      <c r="C175" s="13"/>
      <c r="D175" s="38">
        <v>3.15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3">
      <c r="A176" s="23">
        <v>39539</v>
      </c>
      <c r="B176" s="20" t="s">
        <v>207</v>
      </c>
      <c r="C176" s="13">
        <v>1.25</v>
      </c>
      <c r="D176" s="38">
        <v>3.7330000000000001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3">
      <c r="A177" s="23">
        <v>39569</v>
      </c>
      <c r="B177" s="20" t="s">
        <v>129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47">
        <v>39584</v>
      </c>
    </row>
    <row r="178" spans="1:11" x14ac:dyDescent="0.3">
      <c r="A178" s="23"/>
      <c r="B178" s="20" t="s">
        <v>50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 t="s">
        <v>212</v>
      </c>
    </row>
    <row r="179" spans="1:11" x14ac:dyDescent="0.3">
      <c r="A179" s="23"/>
      <c r="B179" s="20" t="s">
        <v>45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2</v>
      </c>
      <c r="I179" s="13"/>
      <c r="J179" s="11"/>
      <c r="K179" s="20" t="s">
        <v>213</v>
      </c>
    </row>
    <row r="180" spans="1:11" x14ac:dyDescent="0.3">
      <c r="A180" s="23"/>
      <c r="B180" s="20" t="s">
        <v>208</v>
      </c>
      <c r="C180" s="13"/>
      <c r="D180" s="38">
        <v>1.5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39600</v>
      </c>
      <c r="B181" s="20" t="s">
        <v>170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v>39630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2</v>
      </c>
      <c r="I182" s="13"/>
      <c r="J182" s="11"/>
      <c r="K182" s="20" t="s">
        <v>214</v>
      </c>
    </row>
    <row r="183" spans="1:11" x14ac:dyDescent="0.3">
      <c r="A183" s="23"/>
      <c r="B183" s="20" t="s">
        <v>209</v>
      </c>
      <c r="C183" s="13"/>
      <c r="D183" s="38">
        <v>1.1440000000000001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3">
      <c r="A184" s="23">
        <v>39661</v>
      </c>
      <c r="B184" s="20" t="s">
        <v>210</v>
      </c>
      <c r="C184" s="13">
        <v>1.25</v>
      </c>
      <c r="D184" s="38">
        <v>1.5289999999999999</v>
      </c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3">
      <c r="A185" s="23">
        <v>39692</v>
      </c>
      <c r="B185" s="20" t="s">
        <v>45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2</v>
      </c>
      <c r="I185" s="13"/>
      <c r="J185" s="11"/>
      <c r="K185" s="20" t="s">
        <v>215</v>
      </c>
    </row>
    <row r="186" spans="1:11" x14ac:dyDescent="0.3">
      <c r="A186" s="23"/>
      <c r="B186" s="20" t="s">
        <v>45</v>
      </c>
      <c r="C186" s="13"/>
      <c r="D186" s="38"/>
      <c r="E186" s="13"/>
      <c r="F186" s="20"/>
      <c r="G186" s="13" t="str">
        <f>IF(ISBLANK(Table1[[#This Row],[EARNED]]),"",Table1[[#This Row],[EARNED]])</f>
        <v/>
      </c>
      <c r="H186" s="38">
        <v>2</v>
      </c>
      <c r="I186" s="13"/>
      <c r="J186" s="11"/>
      <c r="K186" s="20" t="s">
        <v>216</v>
      </c>
    </row>
    <row r="187" spans="1:11" x14ac:dyDescent="0.3">
      <c r="A187" s="23"/>
      <c r="B187" s="20" t="s">
        <v>217</v>
      </c>
      <c r="C187" s="13"/>
      <c r="D187" s="38">
        <v>3.1829999999999998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3">
      <c r="A188" s="23">
        <v>39722</v>
      </c>
      <c r="B188" s="20" t="s">
        <v>218</v>
      </c>
      <c r="C188" s="13">
        <v>1.25</v>
      </c>
      <c r="D188" s="38">
        <v>7.673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>
        <v>39753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3">
      <c r="A190" s="23">
        <v>39783</v>
      </c>
      <c r="B190" s="20" t="s">
        <v>46</v>
      </c>
      <c r="C190" s="13">
        <v>1.25</v>
      </c>
      <c r="D190" s="38">
        <v>5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23"/>
      <c r="B191" s="20" t="s">
        <v>219</v>
      </c>
      <c r="C191" s="13"/>
      <c r="D191" s="38">
        <v>7.173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46" t="s">
        <v>80</v>
      </c>
      <c r="B192" s="20"/>
      <c r="C192" s="13"/>
      <c r="D192" s="38"/>
      <c r="E192" s="55" t="s">
        <v>32</v>
      </c>
      <c r="F192" s="20"/>
      <c r="G192" s="13" t="str">
        <f>IF(ISBLANK(Table1[[#This Row],[EARNED]]),"",Table1[[#This Row],[EARNED]])</f>
        <v/>
      </c>
      <c r="H192" s="38"/>
      <c r="I192" s="55" t="s">
        <v>32</v>
      </c>
      <c r="J192" s="11"/>
      <c r="K192" s="20"/>
    </row>
    <row r="193" spans="1:11" x14ac:dyDescent="0.3">
      <c r="A193" s="23">
        <v>39814</v>
      </c>
      <c r="B193" s="20" t="s">
        <v>220</v>
      </c>
      <c r="C193" s="13">
        <v>1.25</v>
      </c>
      <c r="D193" s="38">
        <v>1.5620000000000001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39845</v>
      </c>
      <c r="B194" s="20" t="s">
        <v>221</v>
      </c>
      <c r="C194" s="13">
        <v>1.25</v>
      </c>
      <c r="D194" s="38">
        <v>1.51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v>39873</v>
      </c>
      <c r="B195" s="20" t="s">
        <v>222</v>
      </c>
      <c r="C195" s="13">
        <v>1.25</v>
      </c>
      <c r="D195" s="38">
        <v>1.04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v>39904</v>
      </c>
      <c r="B196" s="20" t="s">
        <v>289</v>
      </c>
      <c r="C196" s="13">
        <v>1.25</v>
      </c>
      <c r="D196" s="38">
        <v>1.556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>
        <v>39934</v>
      </c>
      <c r="B197" s="20" t="s">
        <v>49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3</v>
      </c>
      <c r="I197" s="13"/>
      <c r="J197" s="11"/>
      <c r="K197" s="20"/>
    </row>
    <row r="198" spans="1:11" x14ac:dyDescent="0.3">
      <c r="A198" s="23"/>
      <c r="B198" s="20" t="s">
        <v>166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>
        <v>39965</v>
      </c>
      <c r="B199" s="20" t="s">
        <v>223</v>
      </c>
      <c r="C199" s="13">
        <v>1.25</v>
      </c>
      <c r="D199" s="38">
        <v>2.0270000000000001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39995</v>
      </c>
      <c r="B200" s="20" t="s">
        <v>129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7">
        <v>40021</v>
      </c>
    </row>
    <row r="201" spans="1:11" x14ac:dyDescent="0.3">
      <c r="A201" s="23"/>
      <c r="B201" s="20" t="s">
        <v>224</v>
      </c>
      <c r="C201" s="13"/>
      <c r="D201" s="38">
        <v>2.056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23">
        <v>40026</v>
      </c>
      <c r="B202" s="20" t="s">
        <v>225</v>
      </c>
      <c r="C202" s="13">
        <v>1.25</v>
      </c>
      <c r="D202" s="38">
        <v>3.0960000000000001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40057</v>
      </c>
      <c r="B203" s="20" t="s">
        <v>45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229</v>
      </c>
    </row>
    <row r="204" spans="1:11" x14ac:dyDescent="0.3">
      <c r="A204" s="23"/>
      <c r="B204" s="20" t="s">
        <v>226</v>
      </c>
      <c r="C204" s="13"/>
      <c r="D204" s="38">
        <v>3.6749999999999998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3">
      <c r="A205" s="23">
        <v>40087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2</v>
      </c>
      <c r="I205" s="13"/>
      <c r="J205" s="11"/>
      <c r="K205" s="20" t="s">
        <v>228</v>
      </c>
    </row>
    <row r="206" spans="1:11" x14ac:dyDescent="0.3">
      <c r="A206" s="23"/>
      <c r="B206" s="20" t="s">
        <v>227</v>
      </c>
      <c r="C206" s="13"/>
      <c r="D206" s="38">
        <v>2.6419999999999999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3">
      <c r="A207" s="23">
        <v>40118</v>
      </c>
      <c r="B207" s="20" t="s">
        <v>230</v>
      </c>
      <c r="C207" s="13">
        <v>1.25</v>
      </c>
      <c r="D207" s="38">
        <v>3.7039999999999997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3">
      <c r="A208" s="23">
        <v>40148</v>
      </c>
      <c r="B208" s="20" t="s">
        <v>45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>
        <v>2</v>
      </c>
      <c r="I208" s="13"/>
      <c r="J208" s="11"/>
      <c r="K208" s="20" t="s">
        <v>232</v>
      </c>
    </row>
    <row r="209" spans="1:11" x14ac:dyDescent="0.3">
      <c r="A209" s="23"/>
      <c r="B209" s="20" t="s">
        <v>231</v>
      </c>
      <c r="C209" s="13"/>
      <c r="D209" s="38">
        <v>3.2149999999999999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3">
      <c r="A210" s="46" t="s">
        <v>81</v>
      </c>
      <c r="B210" s="20"/>
      <c r="C210" s="13"/>
      <c r="D210" s="38"/>
      <c r="E210" s="55" t="s">
        <v>32</v>
      </c>
      <c r="F210" s="20"/>
      <c r="G210" s="13" t="str">
        <f>IF(ISBLANK(Table1[[#This Row],[EARNED]]),"",Table1[[#This Row],[EARNED]])</f>
        <v/>
      </c>
      <c r="H210" s="38"/>
      <c r="I210" s="55" t="s">
        <v>32</v>
      </c>
      <c r="J210" s="11"/>
      <c r="K210" s="20"/>
    </row>
    <row r="211" spans="1:11" x14ac:dyDescent="0.3">
      <c r="A211" s="23">
        <v>40179</v>
      </c>
      <c r="B211" s="20" t="s">
        <v>129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47">
        <v>40180</v>
      </c>
    </row>
    <row r="212" spans="1:11" x14ac:dyDescent="0.3">
      <c r="A212" s="23"/>
      <c r="B212" s="20" t="s">
        <v>233</v>
      </c>
      <c r="C212" s="13"/>
      <c r="D212" s="38">
        <v>1.5190000000000001</v>
      </c>
      <c r="E212" s="13"/>
      <c r="F212" s="20"/>
      <c r="G212" s="13"/>
      <c r="H212" s="38"/>
      <c r="I212" s="13"/>
      <c r="J212" s="11"/>
      <c r="K212" s="20"/>
    </row>
    <row r="213" spans="1:11" x14ac:dyDescent="0.3">
      <c r="A213" s="23">
        <v>40210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3">
      <c r="A214" s="23">
        <v>40238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3">
      <c r="A215" s="23">
        <v>40269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23">
        <v>40299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3">
      <c r="A217" s="23">
        <v>40330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40360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v>40391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v>40422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23">
        <v>40452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23">
        <v>40483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v>40513</v>
      </c>
      <c r="B223" s="20" t="s">
        <v>46</v>
      </c>
      <c r="C223" s="13">
        <v>1.25</v>
      </c>
      <c r="D223" s="38">
        <v>5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46" t="s">
        <v>82</v>
      </c>
      <c r="B224" s="20"/>
      <c r="C224" s="13"/>
      <c r="D224" s="38"/>
      <c r="E224" s="55" t="s">
        <v>32</v>
      </c>
      <c r="F224" s="20"/>
      <c r="G224" s="13" t="str">
        <f>IF(ISBLANK(Table1[[#This Row],[EARNED]]),"",Table1[[#This Row],[EARNED]])</f>
        <v/>
      </c>
      <c r="H224" s="38"/>
      <c r="I224" s="55" t="s">
        <v>32</v>
      </c>
      <c r="J224" s="11"/>
      <c r="K224" s="20"/>
    </row>
    <row r="225" spans="1:11" x14ac:dyDescent="0.3">
      <c r="A225" s="23">
        <v>40544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v>40575</v>
      </c>
      <c r="B226" s="20" t="s">
        <v>49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3</v>
      </c>
      <c r="I226" s="13"/>
      <c r="J226" s="11"/>
      <c r="K226" s="20" t="s">
        <v>238</v>
      </c>
    </row>
    <row r="227" spans="1:11" x14ac:dyDescent="0.3">
      <c r="A227" s="23">
        <v>40603</v>
      </c>
      <c r="B227" s="20" t="s">
        <v>234</v>
      </c>
      <c r="C227" s="13">
        <v>1.25</v>
      </c>
      <c r="D227" s="38">
        <v>4.01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40634</v>
      </c>
      <c r="B228" s="20" t="s">
        <v>235</v>
      </c>
      <c r="C228" s="13">
        <v>1.25</v>
      </c>
      <c r="D228" s="38">
        <v>0.5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40664</v>
      </c>
      <c r="B229" s="20" t="s">
        <v>50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237</v>
      </c>
    </row>
    <row r="230" spans="1:11" x14ac:dyDescent="0.3">
      <c r="A230" s="23"/>
      <c r="B230" s="20" t="s">
        <v>236</v>
      </c>
      <c r="C230" s="13"/>
      <c r="D230" s="38">
        <v>1.0349999999999999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3">
      <c r="A231" s="23">
        <v>40695</v>
      </c>
      <c r="B231" s="20" t="s">
        <v>239</v>
      </c>
      <c r="C231" s="13">
        <v>1.25</v>
      </c>
      <c r="D231" s="38">
        <v>2.56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3">
      <c r="A232" s="23">
        <v>40725</v>
      </c>
      <c r="B232" s="20" t="s">
        <v>94</v>
      </c>
      <c r="C232" s="13">
        <v>1.25</v>
      </c>
      <c r="D232" s="38">
        <v>2.9000000000000012E-2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v>40756</v>
      </c>
      <c r="B233" s="20" t="s">
        <v>240</v>
      </c>
      <c r="C233" s="13">
        <v>1.25</v>
      </c>
      <c r="D233" s="38">
        <v>1.087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v>40787</v>
      </c>
      <c r="B234" s="20" t="s">
        <v>241</v>
      </c>
      <c r="C234" s="13">
        <v>1.25</v>
      </c>
      <c r="D234" s="38">
        <v>3.0579999999999998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3">
      <c r="A235" s="23">
        <v>40817</v>
      </c>
      <c r="B235" s="20" t="s">
        <v>242</v>
      </c>
      <c r="C235" s="13">
        <v>1.25</v>
      </c>
      <c r="D235" s="38">
        <v>6.200000000000002E-2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v>40848</v>
      </c>
      <c r="B236" s="20" t="s">
        <v>208</v>
      </c>
      <c r="C236" s="13">
        <v>1.25</v>
      </c>
      <c r="D236" s="38">
        <v>1.5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v>40878</v>
      </c>
      <c r="B237" s="20" t="s">
        <v>243</v>
      </c>
      <c r="C237" s="13">
        <v>1.25</v>
      </c>
      <c r="D237" s="38">
        <v>0.58099999999999996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46" t="s">
        <v>83</v>
      </c>
      <c r="B238" s="20"/>
      <c r="C238" s="13"/>
      <c r="D238" s="38"/>
      <c r="E238" s="55" t="s">
        <v>32</v>
      </c>
      <c r="F238" s="20"/>
      <c r="G238" s="13" t="str">
        <f>IF(ISBLANK(Table1[[#This Row],[EARNED]]),"",Table1[[#This Row],[EARNED]])</f>
        <v/>
      </c>
      <c r="H238" s="38"/>
      <c r="I238" s="55" t="s">
        <v>32</v>
      </c>
      <c r="J238" s="11"/>
      <c r="K238" s="20"/>
    </row>
    <row r="239" spans="1:11" x14ac:dyDescent="0.3">
      <c r="A239" s="23">
        <v>40909</v>
      </c>
      <c r="B239" s="20" t="s">
        <v>235</v>
      </c>
      <c r="C239" s="13">
        <v>1.25</v>
      </c>
      <c r="D239" s="38">
        <v>0.5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40940</v>
      </c>
      <c r="B240" s="20" t="s">
        <v>244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252</v>
      </c>
    </row>
    <row r="241" spans="1:11" x14ac:dyDescent="0.3">
      <c r="A241" s="23"/>
      <c r="B241" s="20" t="s">
        <v>245</v>
      </c>
      <c r="C241" s="13"/>
      <c r="D241" s="38">
        <v>2.012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40969</v>
      </c>
      <c r="B242" s="20" t="s">
        <v>246</v>
      </c>
      <c r="C242" s="13">
        <v>1.25</v>
      </c>
      <c r="D242" s="38">
        <v>6.5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>
        <v>41000</v>
      </c>
      <c r="B243" s="20" t="s">
        <v>129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1</v>
      </c>
      <c r="I243" s="13"/>
      <c r="J243" s="11"/>
      <c r="K243" s="47">
        <v>41022</v>
      </c>
    </row>
    <row r="244" spans="1:11" x14ac:dyDescent="0.3">
      <c r="A244" s="23"/>
      <c r="B244" s="20" t="s">
        <v>247</v>
      </c>
      <c r="C244" s="13"/>
      <c r="D244" s="38">
        <v>0.14600000000000002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v>41030</v>
      </c>
      <c r="B245" s="20" t="s">
        <v>50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253</v>
      </c>
    </row>
    <row r="246" spans="1:11" x14ac:dyDescent="0.3">
      <c r="A246" s="23"/>
      <c r="B246" s="20" t="s">
        <v>248</v>
      </c>
      <c r="C246" s="13"/>
      <c r="D246" s="38">
        <v>4.0000000000000001E-3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23">
        <v>41061</v>
      </c>
      <c r="B247" s="20" t="s">
        <v>130</v>
      </c>
      <c r="C247" s="13">
        <v>1.25</v>
      </c>
      <c r="D247" s="38">
        <v>2.1000000000000001E-2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3">
      <c r="A248" s="23">
        <v>41091</v>
      </c>
      <c r="B248" s="20" t="s">
        <v>45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2</v>
      </c>
      <c r="I248" s="13"/>
      <c r="J248" s="11"/>
      <c r="K248" s="20" t="s">
        <v>251</v>
      </c>
    </row>
    <row r="249" spans="1:11" x14ac:dyDescent="0.3">
      <c r="A249" s="23"/>
      <c r="B249" s="20" t="s">
        <v>249</v>
      </c>
      <c r="C249" s="13"/>
      <c r="D249" s="38">
        <v>1.573</v>
      </c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3">
      <c r="A250" s="23">
        <v>41122</v>
      </c>
      <c r="B250" s="20" t="s">
        <v>250</v>
      </c>
      <c r="C250" s="13">
        <v>1.25</v>
      </c>
      <c r="D250" s="38">
        <v>2.6669999999999998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41153</v>
      </c>
      <c r="B251" s="20" t="s">
        <v>49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3</v>
      </c>
      <c r="I251" s="13"/>
      <c r="J251" s="11"/>
      <c r="K251" s="20" t="s">
        <v>255</v>
      </c>
    </row>
    <row r="252" spans="1:11" x14ac:dyDescent="0.3">
      <c r="A252" s="23"/>
      <c r="B252" s="20" t="s">
        <v>254</v>
      </c>
      <c r="C252" s="13"/>
      <c r="D252" s="38">
        <v>2.6080000000000001</v>
      </c>
      <c r="E252" s="13"/>
      <c r="F252" s="20"/>
      <c r="G252" s="13"/>
      <c r="H252" s="38"/>
      <c r="I252" s="13"/>
      <c r="J252" s="11"/>
      <c r="K252" s="20"/>
    </row>
    <row r="253" spans="1:11" x14ac:dyDescent="0.3">
      <c r="A253" s="23">
        <v>41183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2</v>
      </c>
      <c r="I253" s="13"/>
      <c r="J253" s="11"/>
      <c r="K253" s="20" t="s">
        <v>262</v>
      </c>
    </row>
    <row r="254" spans="1:11" x14ac:dyDescent="0.3">
      <c r="A254" s="23"/>
      <c r="B254" s="20" t="s">
        <v>256</v>
      </c>
      <c r="C254" s="13"/>
      <c r="D254" s="38">
        <v>1.552</v>
      </c>
      <c r="E254" s="13"/>
      <c r="F254" s="20"/>
      <c r="G254" s="13"/>
      <c r="H254" s="38"/>
      <c r="I254" s="13"/>
      <c r="J254" s="11"/>
      <c r="K254" s="20"/>
    </row>
    <row r="255" spans="1:11" x14ac:dyDescent="0.3">
      <c r="A255" s="23">
        <v>41214</v>
      </c>
      <c r="B255" s="20" t="s">
        <v>257</v>
      </c>
      <c r="C255" s="13">
        <v>1.25</v>
      </c>
      <c r="D255" s="38">
        <v>0.45400000000000001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41244</v>
      </c>
      <c r="B256" s="20" t="s">
        <v>258</v>
      </c>
      <c r="C256" s="13">
        <v>1.25</v>
      </c>
      <c r="D256" s="38">
        <v>1.823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46" t="s">
        <v>84</v>
      </c>
      <c r="B257" s="20"/>
      <c r="C257" s="13"/>
      <c r="D257" s="38"/>
      <c r="E257" s="55" t="s">
        <v>32</v>
      </c>
      <c r="F257" s="20"/>
      <c r="G257" s="13" t="str">
        <f>IF(ISBLANK(Table1[[#This Row],[EARNED]]),"",Table1[[#This Row],[EARNED]])</f>
        <v/>
      </c>
      <c r="H257" s="38"/>
      <c r="I257" s="55" t="s">
        <v>32</v>
      </c>
      <c r="J257" s="11"/>
      <c r="K257" s="20"/>
    </row>
    <row r="258" spans="1:11" x14ac:dyDescent="0.3">
      <c r="A258" s="23">
        <v>41275</v>
      </c>
      <c r="B258" s="20" t="s">
        <v>261</v>
      </c>
      <c r="C258" s="13">
        <v>1.25</v>
      </c>
      <c r="D258" s="38">
        <v>3.0019999999999998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3">
      <c r="A259" s="23">
        <v>41306</v>
      </c>
      <c r="B259" s="20" t="s">
        <v>259</v>
      </c>
      <c r="C259" s="13">
        <v>1.25</v>
      </c>
      <c r="D259" s="38">
        <v>2.9119999999999999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41334</v>
      </c>
      <c r="B260" s="20" t="s">
        <v>167</v>
      </c>
      <c r="C260" s="13">
        <v>1.25</v>
      </c>
      <c r="D260" s="38">
        <v>1.0209999999999999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41365</v>
      </c>
      <c r="B261" s="20" t="s">
        <v>45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2</v>
      </c>
      <c r="I261" s="13"/>
      <c r="J261" s="11"/>
      <c r="K261" s="20" t="s">
        <v>264</v>
      </c>
    </row>
    <row r="262" spans="1:11" x14ac:dyDescent="0.3">
      <c r="A262" s="23"/>
      <c r="B262" s="20" t="s">
        <v>260</v>
      </c>
      <c r="C262" s="13"/>
      <c r="D262" s="38">
        <v>2.1230000000000002</v>
      </c>
      <c r="E262" s="13"/>
      <c r="F262" s="20"/>
      <c r="G262" s="13"/>
      <c r="H262" s="38"/>
      <c r="I262" s="13"/>
      <c r="J262" s="11"/>
      <c r="K262" s="20"/>
    </row>
    <row r="263" spans="1:11" x14ac:dyDescent="0.3">
      <c r="A263" s="23">
        <v>41395</v>
      </c>
      <c r="B263" s="20" t="s">
        <v>260</v>
      </c>
      <c r="C263" s="13">
        <v>1.25</v>
      </c>
      <c r="D263" s="38">
        <v>2.1230000000000002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41426</v>
      </c>
      <c r="B264" s="20" t="s">
        <v>169</v>
      </c>
      <c r="C264" s="13">
        <v>1.25</v>
      </c>
      <c r="D264" s="38">
        <v>2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41456</v>
      </c>
      <c r="B265" s="20" t="s">
        <v>49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3</v>
      </c>
      <c r="I265" s="13"/>
      <c r="J265" s="11"/>
      <c r="K265" s="20" t="s">
        <v>263</v>
      </c>
    </row>
    <row r="266" spans="1:11" x14ac:dyDescent="0.3">
      <c r="A266" s="23"/>
      <c r="B266" s="20" t="s">
        <v>265</v>
      </c>
      <c r="C266" s="13"/>
      <c r="D266" s="38">
        <v>0.53100000000000003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v>41487</v>
      </c>
      <c r="B267" s="20" t="s">
        <v>266</v>
      </c>
      <c r="C267" s="13">
        <v>1.25</v>
      </c>
      <c r="D267" s="38">
        <v>1.7810000000000001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41518</v>
      </c>
      <c r="B268" s="20" t="s">
        <v>267</v>
      </c>
      <c r="C268" s="13">
        <v>1.25</v>
      </c>
      <c r="D268" s="38">
        <v>4.5789999999999997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41548</v>
      </c>
      <c r="B269" s="20" t="s">
        <v>268</v>
      </c>
      <c r="C269" s="13">
        <v>1.25</v>
      </c>
      <c r="D269" s="38">
        <v>7.202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41579</v>
      </c>
      <c r="B270" s="20" t="s">
        <v>269</v>
      </c>
      <c r="C270" s="13">
        <v>1.25</v>
      </c>
      <c r="D270" s="38">
        <v>0.85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v>41609</v>
      </c>
      <c r="B271" s="20" t="s">
        <v>46</v>
      </c>
      <c r="C271" s="13">
        <v>1.25</v>
      </c>
      <c r="D271" s="38">
        <v>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271</v>
      </c>
    </row>
    <row r="272" spans="1:11" x14ac:dyDescent="0.3">
      <c r="A272" s="23"/>
      <c r="B272" s="20" t="s">
        <v>270</v>
      </c>
      <c r="C272" s="13"/>
      <c r="D272" s="38">
        <v>0.77100000000000002</v>
      </c>
      <c r="E272" s="13"/>
      <c r="F272" s="20"/>
      <c r="G272" s="13"/>
      <c r="H272" s="38"/>
      <c r="I272" s="13"/>
      <c r="J272" s="11"/>
      <c r="K272" s="20"/>
    </row>
    <row r="273" spans="1:11" x14ac:dyDescent="0.3">
      <c r="A273" s="46" t="s">
        <v>85</v>
      </c>
      <c r="B273" s="20"/>
      <c r="C273" s="13"/>
      <c r="D273" s="38"/>
      <c r="E273" s="55" t="s">
        <v>32</v>
      </c>
      <c r="F273" s="20"/>
      <c r="G273" s="13" t="str">
        <f>IF(ISBLANK(Table1[[#This Row],[EARNED]]),"",Table1[[#This Row],[EARNED]])</f>
        <v/>
      </c>
      <c r="H273" s="38"/>
      <c r="I273" s="55" t="s">
        <v>32</v>
      </c>
      <c r="J273" s="11"/>
      <c r="K273" s="20"/>
    </row>
    <row r="274" spans="1:11" x14ac:dyDescent="0.3">
      <c r="A274" s="23">
        <v>41640</v>
      </c>
      <c r="B274" s="20" t="s">
        <v>45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2</v>
      </c>
      <c r="I274" s="13"/>
      <c r="J274" s="11"/>
      <c r="K274" s="20" t="s">
        <v>272</v>
      </c>
    </row>
    <row r="275" spans="1:11" x14ac:dyDescent="0.3">
      <c r="A275" s="23">
        <v>41671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3">
      <c r="A276" s="23">
        <v>41699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41730</v>
      </c>
      <c r="B277" s="20" t="s">
        <v>50</v>
      </c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273</v>
      </c>
    </row>
    <row r="278" spans="1:11" x14ac:dyDescent="0.3">
      <c r="A278" s="23"/>
      <c r="B278" s="20" t="s">
        <v>45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274</v>
      </c>
    </row>
    <row r="279" spans="1:11" x14ac:dyDescent="0.3">
      <c r="A279" s="23"/>
      <c r="B279" s="20" t="s">
        <v>50</v>
      </c>
      <c r="C279" s="13"/>
      <c r="D279" s="38"/>
      <c r="E279" s="13"/>
      <c r="F279" s="20"/>
      <c r="G279" s="13"/>
      <c r="H279" s="38"/>
      <c r="I279" s="13"/>
      <c r="J279" s="11"/>
      <c r="K279" s="20" t="s">
        <v>275</v>
      </c>
    </row>
    <row r="280" spans="1:11" x14ac:dyDescent="0.3">
      <c r="A280" s="23">
        <v>41760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41791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41821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>
        <v>41852</v>
      </c>
      <c r="B283" s="20" t="s">
        <v>45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2</v>
      </c>
      <c r="I283" s="13"/>
      <c r="J283" s="11"/>
      <c r="K283" s="20" t="s">
        <v>276</v>
      </c>
    </row>
    <row r="284" spans="1:11" x14ac:dyDescent="0.3">
      <c r="A284" s="23">
        <v>41883</v>
      </c>
      <c r="B284" s="20" t="s">
        <v>129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47">
        <v>41901</v>
      </c>
    </row>
    <row r="285" spans="1:11" x14ac:dyDescent="0.3">
      <c r="A285" s="23"/>
      <c r="B285" s="20" t="s">
        <v>67</v>
      </c>
      <c r="C285" s="13"/>
      <c r="D285" s="38">
        <v>5</v>
      </c>
      <c r="E285" s="13"/>
      <c r="F285" s="20"/>
      <c r="G285" s="13"/>
      <c r="H285" s="38"/>
      <c r="I285" s="13"/>
      <c r="J285" s="11"/>
      <c r="K285" s="20" t="s">
        <v>277</v>
      </c>
    </row>
    <row r="286" spans="1:11" x14ac:dyDescent="0.3">
      <c r="A286" s="23"/>
      <c r="B286" s="20" t="s">
        <v>129</v>
      </c>
      <c r="C286" s="13"/>
      <c r="D286" s="38"/>
      <c r="E286" s="13"/>
      <c r="F286" s="20"/>
      <c r="G286" s="13"/>
      <c r="H286" s="38">
        <v>1</v>
      </c>
      <c r="I286" s="13"/>
      <c r="J286" s="11"/>
      <c r="K286" s="47">
        <v>41918</v>
      </c>
    </row>
    <row r="287" spans="1:11" x14ac:dyDescent="0.3">
      <c r="A287" s="23">
        <v>41913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3">
      <c r="A288" s="23">
        <v>41944</v>
      </c>
      <c r="B288" s="20" t="s">
        <v>278</v>
      </c>
      <c r="C288" s="13">
        <v>1.25</v>
      </c>
      <c r="D288" s="38">
        <v>4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279</v>
      </c>
    </row>
    <row r="289" spans="1:11" x14ac:dyDescent="0.3">
      <c r="A289" s="23">
        <v>41974</v>
      </c>
      <c r="B289" s="20" t="s">
        <v>129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7">
        <v>41982</v>
      </c>
    </row>
    <row r="290" spans="1:11" x14ac:dyDescent="0.3">
      <c r="A290" s="46" t="s">
        <v>86</v>
      </c>
      <c r="B290" s="20"/>
      <c r="C290" s="13"/>
      <c r="D290" s="38"/>
      <c r="E290" s="55" t="s">
        <v>32</v>
      </c>
      <c r="F290" s="20"/>
      <c r="G290" s="13" t="str">
        <f>IF(ISBLANK(Table1[[#This Row],[EARNED]]),"",Table1[[#This Row],[EARNED]])</f>
        <v/>
      </c>
      <c r="H290" s="38"/>
      <c r="I290" s="55" t="s">
        <v>32</v>
      </c>
      <c r="J290" s="11"/>
      <c r="K290" s="20"/>
    </row>
    <row r="291" spans="1:11" x14ac:dyDescent="0.3">
      <c r="A291" s="23">
        <v>42005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42036</v>
      </c>
      <c r="B292" s="20" t="s">
        <v>45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2</v>
      </c>
      <c r="I292" s="13"/>
      <c r="J292" s="11"/>
      <c r="K292" s="20" t="s">
        <v>281</v>
      </c>
    </row>
    <row r="293" spans="1:11" x14ac:dyDescent="0.3">
      <c r="A293" s="23">
        <v>42064</v>
      </c>
      <c r="B293" s="20" t="s">
        <v>129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1</v>
      </c>
      <c r="I293" s="13"/>
      <c r="J293" s="11"/>
      <c r="K293" s="47">
        <v>42073</v>
      </c>
    </row>
    <row r="294" spans="1:11" x14ac:dyDescent="0.3">
      <c r="A294" s="23"/>
      <c r="B294" s="20" t="s">
        <v>50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 t="s">
        <v>280</v>
      </c>
    </row>
    <row r="295" spans="1:11" x14ac:dyDescent="0.3">
      <c r="A295" s="23">
        <v>42095</v>
      </c>
      <c r="B295" s="20"/>
      <c r="C295" s="13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42125</v>
      </c>
      <c r="B296" s="20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3">
      <c r="A297" s="23">
        <v>42156</v>
      </c>
      <c r="B297" s="20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3">
      <c r="A298" s="23">
        <v>42186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42217</v>
      </c>
      <c r="B299" s="20" t="s">
        <v>45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282</v>
      </c>
    </row>
    <row r="300" spans="1:11" x14ac:dyDescent="0.3">
      <c r="A300" s="23">
        <v>42248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42278</v>
      </c>
      <c r="B301" s="20" t="s">
        <v>46</v>
      </c>
      <c r="C301" s="13">
        <v>1.25</v>
      </c>
      <c r="D301" s="38">
        <v>5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283</v>
      </c>
    </row>
    <row r="302" spans="1:11" x14ac:dyDescent="0.3">
      <c r="A302" s="23"/>
      <c r="B302" s="20" t="s">
        <v>106</v>
      </c>
      <c r="C302" s="13"/>
      <c r="D302" s="38">
        <v>3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 t="s">
        <v>284</v>
      </c>
    </row>
    <row r="303" spans="1:11" x14ac:dyDescent="0.3">
      <c r="A303" s="23">
        <v>42309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3">
      <c r="A304" s="23">
        <v>42339</v>
      </c>
      <c r="B304" s="20" t="s">
        <v>285</v>
      </c>
      <c r="C304" s="13">
        <v>1.25</v>
      </c>
      <c r="D304" s="38">
        <v>0.221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3">
      <c r="A305" s="46" t="s">
        <v>87</v>
      </c>
      <c r="B305" s="20"/>
      <c r="C305" s="13"/>
      <c r="D305" s="38"/>
      <c r="E305" s="55" t="s">
        <v>32</v>
      </c>
      <c r="F305" s="20"/>
      <c r="G305" s="13" t="str">
        <f>IF(ISBLANK(Table1[[#This Row],[EARNED]]),"",Table1[[#This Row],[EARNED]])</f>
        <v/>
      </c>
      <c r="H305" s="38"/>
      <c r="I305" s="55" t="s">
        <v>32</v>
      </c>
      <c r="J305" s="11"/>
      <c r="K305" s="20"/>
    </row>
    <row r="306" spans="1:11" x14ac:dyDescent="0.3">
      <c r="A306" s="23">
        <v>42370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3">
      <c r="A307" s="23">
        <v>42401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42430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3">
      <c r="A309" s="23">
        <v>42461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3">
      <c r="A310" s="23">
        <v>42491</v>
      </c>
      <c r="B310" s="20"/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3">
      <c r="A311" s="23">
        <v>42522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3">
      <c r="A312" s="23">
        <v>42552</v>
      </c>
      <c r="B312" s="20" t="s">
        <v>286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6</v>
      </c>
      <c r="I312" s="13"/>
      <c r="J312" s="11"/>
      <c r="K312" s="20" t="s">
        <v>287</v>
      </c>
    </row>
    <row r="313" spans="1:11" x14ac:dyDescent="0.3">
      <c r="A313" s="23">
        <v>42583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42614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42644</v>
      </c>
      <c r="B315" s="20" t="s">
        <v>46</v>
      </c>
      <c r="C315" s="13">
        <v>1.25</v>
      </c>
      <c r="D315" s="38">
        <v>5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 t="s">
        <v>288</v>
      </c>
    </row>
    <row r="316" spans="1:11" x14ac:dyDescent="0.3">
      <c r="A316" s="23">
        <v>42675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42705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46" t="s">
        <v>88</v>
      </c>
      <c r="B318" s="20"/>
      <c r="C318" s="13"/>
      <c r="D318" s="38"/>
      <c r="E318" s="55" t="s">
        <v>32</v>
      </c>
      <c r="F318" s="20"/>
      <c r="G318" s="13" t="str">
        <f>IF(ISBLANK(Table1[[#This Row],[EARNED]]),"",Table1[[#This Row],[EARNED]])</f>
        <v/>
      </c>
      <c r="H318" s="38"/>
      <c r="I318" s="55" t="s">
        <v>32</v>
      </c>
      <c r="J318" s="11"/>
      <c r="K318" s="20"/>
    </row>
    <row r="319" spans="1:11" x14ac:dyDescent="0.3">
      <c r="A319" s="23">
        <v>42736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3">
      <c r="A320" s="23">
        <v>42767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v>42795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42826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42856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42887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v>42917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v>42948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42979</v>
      </c>
      <c r="B327" s="20"/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43009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v>43040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>
        <v>43070</v>
      </c>
      <c r="B330" s="20" t="s">
        <v>46</v>
      </c>
      <c r="C330" s="13">
        <v>1.25</v>
      </c>
      <c r="D330" s="38">
        <v>5</v>
      </c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3">
      <c r="A331" s="46" t="s">
        <v>44</v>
      </c>
      <c r="B331" s="20"/>
      <c r="C331" s="13"/>
      <c r="D331" s="38"/>
      <c r="E331" s="33" t="s">
        <v>32</v>
      </c>
      <c r="F331" s="20"/>
      <c r="G331" s="13" t="str">
        <f>IF(ISBLANK(Table1[[#This Row],[EARNED]]),"",Table1[[#This Row],[EARNED]])</f>
        <v/>
      </c>
      <c r="H331" s="38"/>
      <c r="I331" s="33" t="s">
        <v>32</v>
      </c>
      <c r="J331" s="11"/>
      <c r="K331" s="20"/>
    </row>
    <row r="332" spans="1:11" x14ac:dyDescent="0.3">
      <c r="A332" s="39">
        <v>43101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39">
        <v>43132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3">
      <c r="A334" s="39">
        <v>43160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v>43191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v>43221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3">
      <c r="A337" s="39">
        <v>43252</v>
      </c>
      <c r="B337" s="15"/>
      <c r="C337" s="13">
        <v>1.25</v>
      </c>
      <c r="D337" s="41"/>
      <c r="E337" s="9"/>
      <c r="F337" s="15"/>
      <c r="G337" s="40">
        <f>IF(ISBLANK(Table1[[#This Row],[EARNED]]),"",Table1[[#This Row],[EARNED]])</f>
        <v>1.25</v>
      </c>
      <c r="H337" s="41"/>
      <c r="I337" s="9"/>
      <c r="J337" s="12"/>
      <c r="K337" s="15"/>
    </row>
    <row r="338" spans="1:11" x14ac:dyDescent="0.3">
      <c r="A338" s="39">
        <v>43282</v>
      </c>
      <c r="B338" s="20" t="s">
        <v>45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47</v>
      </c>
    </row>
    <row r="339" spans="1:11" x14ac:dyDescent="0.3">
      <c r="A339" s="39">
        <v>43313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v>43374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v>43435</v>
      </c>
      <c r="B343" s="20" t="s">
        <v>46</v>
      </c>
      <c r="C343" s="13">
        <v>1.25</v>
      </c>
      <c r="D343" s="38">
        <v>5</v>
      </c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6" t="s">
        <v>48</v>
      </c>
      <c r="B344" s="20"/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3">
      <c r="A345" s="39">
        <v>43466</v>
      </c>
      <c r="B345" s="20" t="s">
        <v>49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3</v>
      </c>
      <c r="I345" s="9"/>
      <c r="J345" s="11"/>
      <c r="K345" s="20" t="s">
        <v>51</v>
      </c>
    </row>
    <row r="346" spans="1:11" x14ac:dyDescent="0.3">
      <c r="A346" s="39">
        <v>43497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3">
      <c r="A347" s="39">
        <v>43525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39">
        <v>43556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3">
      <c r="A349" s="39">
        <v>43586</v>
      </c>
      <c r="B349" s="20" t="s">
        <v>50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47">
        <v>43601</v>
      </c>
    </row>
    <row r="350" spans="1:11" x14ac:dyDescent="0.3">
      <c r="A350" s="39">
        <v>43617</v>
      </c>
      <c r="B350" s="20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39">
        <v>43647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43678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43709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43739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43770</v>
      </c>
      <c r="B355" s="20" t="s">
        <v>52</v>
      </c>
      <c r="C355" s="13">
        <v>1.25</v>
      </c>
      <c r="D355" s="38">
        <v>4</v>
      </c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 t="s">
        <v>54</v>
      </c>
    </row>
    <row r="356" spans="1:11" x14ac:dyDescent="0.3">
      <c r="A356" s="39">
        <v>43800</v>
      </c>
      <c r="B356" s="20" t="s">
        <v>53</v>
      </c>
      <c r="C356" s="13">
        <v>1.25</v>
      </c>
      <c r="D356" s="38">
        <v>1</v>
      </c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6" t="s">
        <v>55</v>
      </c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3">
      <c r="A358" s="39">
        <v>43831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39">
        <v>43862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43891</v>
      </c>
      <c r="B360" s="20"/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43922</v>
      </c>
      <c r="B361" s="20"/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43952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43983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44013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44044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44075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44105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44136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44166</v>
      </c>
      <c r="B369" s="20" t="s">
        <v>46</v>
      </c>
      <c r="C369" s="13">
        <v>1.25</v>
      </c>
      <c r="D369" s="38">
        <v>5</v>
      </c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 t="s">
        <v>56</v>
      </c>
    </row>
    <row r="370" spans="1:11" x14ac:dyDescent="0.3">
      <c r="A370" s="46" t="s">
        <v>57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3">
      <c r="A371" s="39">
        <v>44197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v>44228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v>44256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44287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44317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11"/>
    </row>
    <row r="376" spans="1:11" x14ac:dyDescent="0.3">
      <c r="A376" s="39">
        <v>44348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11"/>
    </row>
    <row r="377" spans="1:11" x14ac:dyDescent="0.3">
      <c r="A377" s="39">
        <v>44378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11"/>
    </row>
    <row r="378" spans="1:11" x14ac:dyDescent="0.3">
      <c r="A378" s="39">
        <v>44409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11"/>
    </row>
    <row r="379" spans="1:11" x14ac:dyDescent="0.3">
      <c r="A379" s="39">
        <v>44440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11"/>
    </row>
    <row r="380" spans="1:11" x14ac:dyDescent="0.3">
      <c r="A380" s="39">
        <v>44470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11"/>
    </row>
    <row r="381" spans="1:11" x14ac:dyDescent="0.3">
      <c r="A381" s="39">
        <v>44501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11"/>
    </row>
    <row r="382" spans="1:11" x14ac:dyDescent="0.3">
      <c r="A382" s="39">
        <v>44531</v>
      </c>
      <c r="B382" s="20" t="s">
        <v>46</v>
      </c>
      <c r="C382" s="13">
        <v>1.25</v>
      </c>
      <c r="D382" s="38">
        <v>5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11"/>
    </row>
    <row r="383" spans="1:11" x14ac:dyDescent="0.3">
      <c r="A383" s="46" t="s">
        <v>58</v>
      </c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11"/>
    </row>
    <row r="384" spans="1:11" x14ac:dyDescent="0.3">
      <c r="A384" s="39">
        <v>44562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11"/>
    </row>
    <row r="385" spans="1:11" x14ac:dyDescent="0.3">
      <c r="A385" s="39">
        <v>44593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11"/>
    </row>
    <row r="386" spans="1:11" x14ac:dyDescent="0.3">
      <c r="A386" s="39">
        <v>44621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11"/>
    </row>
    <row r="387" spans="1:11" x14ac:dyDescent="0.3">
      <c r="A387" s="39">
        <v>44652</v>
      </c>
      <c r="B387" s="20" t="s">
        <v>49</v>
      </c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>
        <v>3</v>
      </c>
      <c r="I387" s="9"/>
      <c r="J387" s="11"/>
      <c r="K387" s="11" t="s">
        <v>60</v>
      </c>
    </row>
    <row r="388" spans="1:11" x14ac:dyDescent="0.3">
      <c r="A388" s="39">
        <v>44682</v>
      </c>
      <c r="B388" s="20" t="s">
        <v>59</v>
      </c>
      <c r="C388" s="13">
        <v>1.25</v>
      </c>
      <c r="D388" s="38">
        <v>20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11" t="s">
        <v>61</v>
      </c>
    </row>
    <row r="389" spans="1:11" x14ac:dyDescent="0.3">
      <c r="A389" s="39">
        <v>44713</v>
      </c>
      <c r="B389" s="20" t="s">
        <v>49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3</v>
      </c>
      <c r="I389" s="9"/>
      <c r="J389" s="11"/>
      <c r="K389" s="11" t="s">
        <v>62</v>
      </c>
    </row>
    <row r="390" spans="1:11" x14ac:dyDescent="0.3">
      <c r="A390" s="39"/>
      <c r="B390" s="20" t="s">
        <v>64</v>
      </c>
      <c r="C390" s="13"/>
      <c r="D390" s="38"/>
      <c r="E390" s="9"/>
      <c r="F390" s="20"/>
      <c r="G390" s="13"/>
      <c r="H390" s="38">
        <v>13</v>
      </c>
      <c r="I390" s="9"/>
      <c r="J390" s="11"/>
      <c r="K390" s="11" t="s">
        <v>63</v>
      </c>
    </row>
    <row r="391" spans="1:11" x14ac:dyDescent="0.3">
      <c r="A391" s="39">
        <v>44743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11"/>
    </row>
    <row r="392" spans="1:11" x14ac:dyDescent="0.3">
      <c r="A392" s="39">
        <v>44774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11"/>
    </row>
    <row r="393" spans="1:11" x14ac:dyDescent="0.3">
      <c r="A393" s="39">
        <v>44805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11"/>
    </row>
    <row r="394" spans="1:11" x14ac:dyDescent="0.3">
      <c r="A394" s="39">
        <v>44835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11"/>
    </row>
    <row r="395" spans="1:11" x14ac:dyDescent="0.3">
      <c r="A395" s="39">
        <v>44866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11"/>
    </row>
    <row r="396" spans="1:11" x14ac:dyDescent="0.3">
      <c r="A396" s="39">
        <v>44896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11"/>
    </row>
    <row r="397" spans="1:11" x14ac:dyDescent="0.3">
      <c r="A397" s="46" t="s">
        <v>66</v>
      </c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11"/>
    </row>
    <row r="398" spans="1:11" x14ac:dyDescent="0.3">
      <c r="A398" s="39">
        <v>44927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11"/>
    </row>
    <row r="399" spans="1:11" x14ac:dyDescent="0.3">
      <c r="A399" s="39">
        <v>44958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11"/>
    </row>
    <row r="400" spans="1:11" x14ac:dyDescent="0.3">
      <c r="A400" s="39">
        <v>44986</v>
      </c>
      <c r="B400" s="20" t="s">
        <v>67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11" t="s">
        <v>68</v>
      </c>
    </row>
    <row r="401" spans="1:11" x14ac:dyDescent="0.3">
      <c r="A401" s="39">
        <v>45017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11"/>
    </row>
    <row r="402" spans="1:11" x14ac:dyDescent="0.3">
      <c r="A402" s="39">
        <v>45062</v>
      </c>
      <c r="B402" s="20"/>
      <c r="C402" s="13">
        <v>0.66700000000000004</v>
      </c>
      <c r="D402" s="38"/>
      <c r="E402" s="9"/>
      <c r="F402" s="20"/>
      <c r="G402" s="13">
        <f>IF(ISBLANK(Table1[[#This Row],[EARNED]]),"",Table1[[#This Row],[EARNED]])</f>
        <v>0.66700000000000004</v>
      </c>
      <c r="H402" s="38"/>
      <c r="I402" s="9"/>
      <c r="J402" s="11"/>
      <c r="K402" s="11"/>
    </row>
    <row r="403" spans="1:11" x14ac:dyDescent="0.3">
      <c r="A403" s="56"/>
      <c r="B403" s="57" t="s">
        <v>291</v>
      </c>
      <c r="C403" s="58"/>
      <c r="D403" s="57"/>
      <c r="E403" s="59"/>
      <c r="F403" s="11"/>
      <c r="G403" s="13"/>
      <c r="H403" s="11"/>
      <c r="I403" s="9"/>
      <c r="J403" s="11"/>
      <c r="K403" s="11"/>
    </row>
    <row r="404" spans="1:11" x14ac:dyDescent="0.3">
      <c r="A404" s="39"/>
      <c r="B404" s="11"/>
      <c r="C404" s="13"/>
      <c r="D404" s="60" t="s">
        <v>294</v>
      </c>
      <c r="E404" s="9"/>
      <c r="F404" s="11"/>
      <c r="G404" s="13"/>
      <c r="H404" s="60" t="s">
        <v>295</v>
      </c>
      <c r="I404" s="9"/>
      <c r="J404" s="11"/>
      <c r="K404" s="11"/>
    </row>
    <row r="405" spans="1:11" x14ac:dyDescent="0.3">
      <c r="A405" s="39"/>
      <c r="B405" s="11"/>
      <c r="C405" s="13" t="s">
        <v>290</v>
      </c>
      <c r="D405" s="11"/>
      <c r="E405" s="9"/>
      <c r="F405" s="11"/>
      <c r="G405" s="58" t="s">
        <v>290</v>
      </c>
      <c r="H405" s="57"/>
      <c r="I405" s="59"/>
      <c r="J405" s="57"/>
      <c r="K405" s="61"/>
    </row>
    <row r="406" spans="1:11" x14ac:dyDescent="0.3">
      <c r="A406" s="39"/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39"/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3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3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3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3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3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3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3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3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47.363</v>
      </c>
      <c r="B3" s="11">
        <v>130.233</v>
      </c>
      <c r="D3" s="11">
        <v>2</v>
      </c>
      <c r="E3" s="11">
        <v>0</v>
      </c>
      <c r="F3" s="11">
        <v>13</v>
      </c>
      <c r="G3" s="43">
        <f>SUMIFS(F7:F14,E7:E14,E3)+SUMIFS(D7:D66,C7:C66,F3)+D3</f>
        <v>2.0270000000000001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F5" s="1" t="s">
        <v>160</v>
      </c>
      <c r="J5" s="1"/>
    </row>
    <row r="6" spans="1:12" x14ac:dyDescent="0.3">
      <c r="A6" s="31" t="s">
        <v>293</v>
      </c>
      <c r="C6" s="37" t="s">
        <v>28</v>
      </c>
      <c r="D6" s="29" t="s">
        <v>30</v>
      </c>
      <c r="E6" s="29" t="s">
        <v>31</v>
      </c>
      <c r="F6" s="29" t="s">
        <v>30</v>
      </c>
      <c r="G6" s="44"/>
      <c r="I6" s="73" t="s">
        <v>38</v>
      </c>
      <c r="J6" s="73"/>
      <c r="K6" s="73"/>
      <c r="L6" s="73"/>
    </row>
    <row r="7" spans="1:12" x14ac:dyDescent="0.3">
      <c r="A7" s="9">
        <f>SUM(Sheet1!E9,Sheet1!I9)</f>
        <v>418.13599999999991</v>
      </c>
      <c r="C7" s="36">
        <v>1</v>
      </c>
      <c r="D7" s="32">
        <v>2E-3</v>
      </c>
      <c r="E7" s="1">
        <v>1</v>
      </c>
      <c r="F7" s="32">
        <v>0.125</v>
      </c>
      <c r="G7" s="44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2023-04-28T02:24:44Z</cp:lastPrinted>
  <dcterms:created xsi:type="dcterms:W3CDTF">2022-10-17T03:06:03Z</dcterms:created>
  <dcterms:modified xsi:type="dcterms:W3CDTF">2023-04-28T06:38:13Z</dcterms:modified>
</cp:coreProperties>
</file>