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229E9DE-5840-43DA-8093-F4F63A7150D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53" i="1"/>
  <c r="G355" i="1" l="1"/>
  <c r="G356" i="1"/>
  <c r="G357" i="1"/>
  <c r="G361" i="1"/>
  <c r="G362" i="1"/>
  <c r="G363" i="1"/>
  <c r="G364" i="1"/>
  <c r="G365" i="1"/>
  <c r="G366" i="1"/>
  <c r="G367" i="1"/>
  <c r="G368" i="1"/>
  <c r="G369" i="1"/>
  <c r="G370" i="1"/>
  <c r="G371" i="1"/>
  <c r="G221" i="1" l="1"/>
  <c r="G20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17" i="1"/>
  <c r="G104" i="1"/>
  <c r="G91" i="1"/>
  <c r="G78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<sst xmlns="http://schemas.openxmlformats.org/spreadsheetml/2006/main" count="184" uniqueCount="104">
  <si>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</si>
  <si>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</si>
  <si>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</si>
  <si>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</si>
  <si>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</si>
  <si>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</si>
  <si>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</si>
  <si>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</si>
  <si>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</si>
  <si>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</si>
  <si>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</si>
  <si>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</si>
  <si>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</si>
  <si>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</si>
  <si>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</si>
  <si>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</si>
  <si>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</si>
  <si>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</si>
  <si>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</si>
  <si>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</si>
  <si>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</si>
  <si>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</si>
  <si>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</si>
  <si>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</si>
  <si>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</si>
  <si>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</si>
  <si>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</si>
  <si>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</si>
  <si>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</si>
  <si>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</si>
  <si>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</si>
  <si>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</si>
  <si>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</si>
  <si>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</si>
  <si>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</si>
  <si>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</si>
  <si>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</si>
  <si>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</si>
  <si>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</si>
  <si>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</si>
  <si>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</si>
  <si>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</si>
  <si>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LUNA, ERNESTO E.</t>
  </si>
  <si>
    <t xml:space="preserve">Leave transferred from TCNHS as of </t>
  </si>
  <si>
    <t>Aug. 31,1996</t>
  </si>
  <si>
    <t>SEPT-DEC.31/1996</t>
  </si>
  <si>
    <t>1997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</si>
  <si>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</si>
  <si>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</si>
  <si>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</si>
  <si>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</si>
  <si>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</si>
  <si>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</si>
  <si>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</si>
  <si>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</si>
  <si>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</si>
  <si>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</si>
  <si>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</si>
  <si>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</si>
  <si>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</si>
  <si>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</si>
  <si>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1998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</si>
  <si>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</si>
  <si>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</si>
  <si>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</si>
  <si>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</si>
  <si>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</si>
  <si>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</si>
  <si>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</si>
  <si>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</si>
  <si>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</si>
  <si>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</si>
  <si>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</si>
  <si>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VL(3-0-0)</t>
  </si>
  <si>
    <t>06/16,17,18/1999</t>
  </si>
  <si>
    <t>FL(2-0-0)</t>
  </si>
  <si>
    <t>VL(2-0-0)</t>
  </si>
  <si>
    <t>02/11,12/2002</t>
  </si>
  <si>
    <t>FL(3-0-0)</t>
  </si>
  <si>
    <t>SL(7-0-0)</t>
  </si>
  <si>
    <t>SL(30-0-0)</t>
  </si>
  <si>
    <t>10/23-31/2007</t>
  </si>
  <si>
    <t>SL(21-0-0)</t>
  </si>
  <si>
    <t>SL(23-0-0)</t>
  </si>
  <si>
    <t>07/01-29/2011</t>
  </si>
  <si>
    <t>08/01-31/2011</t>
  </si>
  <si>
    <t>SL(8-0-0)</t>
  </si>
  <si>
    <t>VL(5-0-0)</t>
  </si>
  <si>
    <t>11/26-29/2012</t>
  </si>
  <si>
    <t>11/13-22/2012</t>
  </si>
  <si>
    <t>SL(45-0-0)</t>
  </si>
  <si>
    <t>CL(4-0-0)</t>
  </si>
  <si>
    <t>CALAMITY 02/11-14/2020</t>
  </si>
  <si>
    <t>2023</t>
  </si>
  <si>
    <t>VL(4-0-0)</t>
  </si>
  <si>
    <t>2/8-11/2023</t>
  </si>
  <si>
    <t>MAHOGANY MARKET</t>
  </si>
  <si>
    <t>12/14-16/2022</t>
  </si>
  <si>
    <t>PERMANENT</t>
  </si>
  <si>
    <t xml:space="preserve"> *********************NOTHING FOLLOWS***********************</t>
  </si>
  <si>
    <r>
      <t>COMPULSORY RETIREMENT EFFECTIVE DATE: APRIL</t>
    </r>
    <r>
      <rPr>
        <b/>
        <sz val="11"/>
        <color rgb="FFFF0000"/>
        <rFont val="Calibri"/>
        <family val="2"/>
        <scheme val="minor"/>
      </rPr>
      <t xml:space="preserve"> 01, 2023</t>
    </r>
  </si>
  <si>
    <t>TOTAL VL = 251.000</t>
  </si>
  <si>
    <t>TOTAL SL = 261.000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</si>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</sst>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1" totalsRowShown="0" headerRowDxfId="24" headerRowBorderDxfId="23" tableBorderDxfId="22" totalsRowBorderDxfId="21">
  <autoFilter ref="A8:K37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1"/>
  <sheetViews>
    <sheetView zoomScale="76" zoomScaleNormal="76" workbookViewId="0">
      <pane ySplit="2844" topLeftCell="A349" activePane="bottomLeft"/>
      <selection activeCell="E9" sqref="E9"/>
      <selection pane="bottomLeft" activeCell="H360" sqref="H360"/>
    </sheetView>
  </sheetViews>
  <sheetFormatPr defaultRowHeight="14.4" x14ac:dyDescent="0.3"/>
  <cols>
    <col min="1" max="1" width="16.6640625" style="1" customWidth="1"/>
    <col min="2" max="2" width="33.664062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60" t="s">
        <v>42</v>
      </c>
      <c r="C2" s="60"/>
      <c r="D2" s="21" t="s">
        <v>14</v>
      </c>
      <c r="E2" s="10"/>
      <c r="F2" s="67"/>
      <c r="G2" s="67"/>
      <c r="H2" s="26" t="s">
        <v>10</v>
      </c>
      <c r="I2" s="23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8"/>
      <c r="G3" s="65"/>
      <c r="H3" s="24" t="s">
        <v>11</v>
      </c>
      <c r="I3" s="24"/>
      <c r="J3" s="63"/>
      <c r="K3" s="64"/>
    </row>
    <row r="4" spans="1:11" ht="14.4" customHeight="1" x14ac:dyDescent="0.3">
      <c r="A4" s="18" t="s">
        <v>16</v>
      </c>
      <c r="B4" s="60" t="s">
        <v>98</v>
      </c>
      <c r="C4" s="60"/>
      <c r="D4" s="22" t="s">
        <v>12</v>
      </c>
      <c r="F4" s="65" t="s">
        <v>96</v>
      </c>
      <c r="G4" s="65"/>
      <c r="H4" s="24" t="s">
        <v>17</v>
      </c>
      <c r="I4" s="24"/>
      <c r="J4" s="65"/>
      <c r="K4" s="66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9" t="s">
        <v>23</v>
      </c>
      <c r="C9" s="39"/>
      <c r="D9" s="12"/>
      <c r="E9" s="13">
        <f>SUM(Table1[EARNED])-SUM(Table1[Absence Undertime W/ Pay])+CONVERTION!$A$3</f>
        <v>251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</v>
      </c>
      <c r="J9" s="11"/>
      <c r="K9" s="20"/>
    </row>
    <row r="10" spans="1:11" x14ac:dyDescent="0.3">
      <c r="A10" s="45"/>
      <c r="B10" s="10" t="s">
        <v>43</v>
      </c>
      <c r="C10" s="13"/>
      <c r="D10" s="11"/>
      <c r="E10" s="46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5"/>
      <c r="B11" s="8" t="s">
        <v>44</v>
      </c>
      <c r="C11" s="13"/>
      <c r="D11" s="11"/>
      <c r="E11" s="47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5" t="s">
        <v>45</v>
      </c>
      <c r="B12" s="8" t="s">
        <v>72</v>
      </c>
      <c r="C12" s="50">
        <v>1.25</v>
      </c>
      <c r="D12" s="19">
        <v>5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51" t="s">
        <v>46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35431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35462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35490</v>
      </c>
      <c r="B16" s="20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35521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35551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35582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35612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35643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35674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35704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35735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35765</v>
      </c>
      <c r="B25" s="20" t="s">
        <v>72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51" t="s">
        <v>61</v>
      </c>
      <c r="B26" s="20"/>
      <c r="C26" s="13"/>
      <c r="D26" s="37"/>
      <c r="E26" s="32" t="s">
        <v>32</v>
      </c>
      <c r="F26" s="20"/>
      <c r="G26" s="13" t="str">
        <f>IF(ISBLANK(Table1[[#This Row],[EARNED]]),"",Table1[[#This Row],[EARNED]])</f>
        <v/>
      </c>
      <c r="H26" s="37"/>
      <c r="I26" s="32" t="s">
        <v>32</v>
      </c>
      <c r="J26" s="11"/>
      <c r="K26" s="20"/>
    </row>
    <row r="27" spans="1:11" x14ac:dyDescent="0.3">
      <c r="A27" s="38">
        <v>35796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35827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35855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35886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35916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35947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35977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38">
        <v>36008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36039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3">
      <c r="A36" s="38">
        <v>36069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36100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36130</v>
      </c>
      <c r="B38" s="20" t="s">
        <v>72</v>
      </c>
      <c r="C38" s="13">
        <v>1.25</v>
      </c>
      <c r="D38" s="37">
        <v>5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51" t="s">
        <v>71</v>
      </c>
      <c r="B39" s="20"/>
      <c r="C39" s="13"/>
      <c r="D39" s="37"/>
      <c r="E39" s="32" t="s">
        <v>32</v>
      </c>
      <c r="F39" s="20"/>
      <c r="G39" s="13" t="str">
        <f>IF(ISBLANK(Table1[[#This Row],[EARNED]]),"",Table1[[#This Row],[EARNED]])</f>
        <v/>
      </c>
      <c r="H39" s="37"/>
      <c r="I39" s="32" t="s">
        <v>32</v>
      </c>
      <c r="J39" s="11"/>
      <c r="K39" s="20"/>
    </row>
    <row r="40" spans="1:11" x14ac:dyDescent="0.3">
      <c r="A40" s="38">
        <v>36161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36192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36220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36251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36281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36312</v>
      </c>
      <c r="B45" s="20" t="s">
        <v>73</v>
      </c>
      <c r="C45" s="13">
        <v>1.25</v>
      </c>
      <c r="D45" s="37">
        <v>3</v>
      </c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 t="s">
        <v>74</v>
      </c>
    </row>
    <row r="46" spans="1:11" x14ac:dyDescent="0.3">
      <c r="A46" s="38">
        <v>36342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36373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36404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36434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36465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36495</v>
      </c>
      <c r="B51" s="20" t="s">
        <v>75</v>
      </c>
      <c r="C51" s="13">
        <v>1.25</v>
      </c>
      <c r="D51" s="37">
        <v>2</v>
      </c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51" t="s">
        <v>70</v>
      </c>
      <c r="B52" s="20"/>
      <c r="C52" s="13"/>
      <c r="D52" s="37"/>
      <c r="E52" s="32" t="s">
        <v>32</v>
      </c>
      <c r="F52" s="20"/>
      <c r="G52" s="13" t="str">
        <f>IF(ISBLANK(Table1[[#This Row],[EARNED]]),"",Table1[[#This Row],[EARNED]])</f>
        <v/>
      </c>
      <c r="H52" s="37"/>
      <c r="I52" s="32" t="s">
        <v>32</v>
      </c>
      <c r="J52" s="11"/>
      <c r="K52" s="20"/>
    </row>
    <row r="53" spans="1:11" x14ac:dyDescent="0.3">
      <c r="A53" s="38">
        <v>36526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36557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36586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36617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36647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36678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36708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36739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36770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36800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36831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36861</v>
      </c>
      <c r="B64" s="20" t="s">
        <v>72</v>
      </c>
      <c r="C64" s="13">
        <v>1.25</v>
      </c>
      <c r="D64" s="37">
        <v>5</v>
      </c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51" t="s">
        <v>69</v>
      </c>
      <c r="B65" s="20"/>
      <c r="C65" s="13"/>
      <c r="D65" s="37"/>
      <c r="E65" s="32" t="s">
        <v>32</v>
      </c>
      <c r="F65" s="20"/>
      <c r="G65" s="13" t="str">
        <f>IF(ISBLANK(Table1[[#This Row],[EARNED]]),"",Table1[[#This Row],[EARNED]])</f>
        <v/>
      </c>
      <c r="H65" s="37"/>
      <c r="I65" s="32" t="s">
        <v>32</v>
      </c>
      <c r="J65" s="11"/>
      <c r="K65" s="20"/>
    </row>
    <row r="66" spans="1:11" x14ac:dyDescent="0.3">
      <c r="A66" s="38">
        <v>36892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36923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36951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3">
      <c r="A69" s="38">
        <v>36982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v>37012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37043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37073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37104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37135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37165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37196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37226</v>
      </c>
      <c r="B77" s="20" t="s">
        <v>72</v>
      </c>
      <c r="C77" s="13">
        <v>1.25</v>
      </c>
      <c r="D77" s="37">
        <v>5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51" t="s">
        <v>68</v>
      </c>
      <c r="B78" s="20"/>
      <c r="C78" s="13"/>
      <c r="D78" s="37"/>
      <c r="E78" s="32" t="s">
        <v>32</v>
      </c>
      <c r="F78" s="20"/>
      <c r="G78" s="13" t="str">
        <f>IF(ISBLANK(Table1[[#This Row],[EARNED]]),"",Table1[[#This Row],[EARNED]])</f>
        <v/>
      </c>
      <c r="H78" s="37"/>
      <c r="I78" s="32" t="s">
        <v>32</v>
      </c>
      <c r="J78" s="11"/>
      <c r="K78" s="20"/>
    </row>
    <row r="79" spans="1:11" x14ac:dyDescent="0.3">
      <c r="A79" s="38">
        <v>37257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37288</v>
      </c>
      <c r="B80" s="20" t="s">
        <v>76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77</v>
      </c>
    </row>
    <row r="81" spans="1:11" x14ac:dyDescent="0.3">
      <c r="A81" s="38">
        <v>37316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3">
      <c r="A82" s="38">
        <v>37347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3">
      <c r="A83" s="38">
        <v>37377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37408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37438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37469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37500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37530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37561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37591</v>
      </c>
      <c r="B90" s="20" t="s">
        <v>78</v>
      </c>
      <c r="C90" s="13">
        <v>1.25</v>
      </c>
      <c r="D90" s="37">
        <v>3</v>
      </c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51" t="s">
        <v>67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3">
      <c r="A92" s="38">
        <v>37622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37653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37681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38">
        <v>37712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>
        <v>37742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37773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37803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37834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37865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37895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37926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37956</v>
      </c>
      <c r="B103" s="20" t="s">
        <v>72</v>
      </c>
      <c r="C103" s="13">
        <v>1.25</v>
      </c>
      <c r="D103" s="37">
        <v>5</v>
      </c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51" t="s">
        <v>66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3">
      <c r="A105" s="38">
        <v>37987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38018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38047</v>
      </c>
      <c r="B107" s="20"/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38">
        <v>38078</v>
      </c>
      <c r="B108" s="20"/>
      <c r="C108" s="13">
        <v>1.25</v>
      </c>
      <c r="D108" s="37"/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>
        <v>38108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38139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38169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38200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38231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38261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38292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3">
      <c r="A116" s="38">
        <v>38322</v>
      </c>
      <c r="B116" s="20" t="s">
        <v>72</v>
      </c>
      <c r="C116" s="13">
        <v>1.25</v>
      </c>
      <c r="D116" s="37">
        <v>5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3">
      <c r="A117" s="51" t="s">
        <v>65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3">
      <c r="A118" s="38">
        <v>38353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38384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38412</v>
      </c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38443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38473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38504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38534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38565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38596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38626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38657</v>
      </c>
      <c r="B128" s="20"/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3">
      <c r="A129" s="38">
        <v>38687</v>
      </c>
      <c r="B129" s="20" t="s">
        <v>72</v>
      </c>
      <c r="C129" s="13">
        <v>1.25</v>
      </c>
      <c r="D129" s="37">
        <v>5</v>
      </c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3">
      <c r="A130" s="51" t="s">
        <v>64</v>
      </c>
      <c r="B130" s="20"/>
      <c r="C130" s="13"/>
      <c r="D130" s="37"/>
      <c r="E130" s="32" t="s">
        <v>32</v>
      </c>
      <c r="F130" s="20"/>
      <c r="G130" s="52"/>
      <c r="H130" s="37"/>
      <c r="I130" s="32" t="s">
        <v>32</v>
      </c>
      <c r="J130" s="11"/>
      <c r="K130" s="20"/>
    </row>
    <row r="131" spans="1:11" x14ac:dyDescent="0.3">
      <c r="A131" s="38">
        <v>38718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38749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38777</v>
      </c>
      <c r="B133" s="20"/>
      <c r="C133" s="13">
        <v>1.25</v>
      </c>
      <c r="D133" s="37"/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38">
        <v>38808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3">
      <c r="A135" s="38">
        <v>38838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38869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38899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38930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38961</v>
      </c>
      <c r="B139" s="15"/>
      <c r="C139" s="13">
        <v>1.25</v>
      </c>
      <c r="D139" s="40"/>
      <c r="E139" s="9"/>
      <c r="F139" s="15"/>
      <c r="G139" s="39">
        <f>IF(ISBLANK(Table1[[#This Row],[EARNED]]),"",Table1[[#This Row],[EARNED]])</f>
        <v>1.25</v>
      </c>
      <c r="H139" s="40"/>
      <c r="I139" s="9"/>
      <c r="J139" s="12"/>
      <c r="K139" s="15"/>
    </row>
    <row r="140" spans="1:11" x14ac:dyDescent="0.3">
      <c r="A140" s="38">
        <v>38991</v>
      </c>
      <c r="B140" s="20"/>
      <c r="C140" s="13">
        <v>1.25</v>
      </c>
      <c r="D140" s="37"/>
      <c r="E140" s="9"/>
      <c r="F140" s="20"/>
      <c r="G140" s="39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39022</v>
      </c>
      <c r="B141" s="20"/>
      <c r="C141" s="13">
        <v>1.25</v>
      </c>
      <c r="D141" s="37"/>
      <c r="E141" s="9"/>
      <c r="F141" s="20"/>
      <c r="G141" s="39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39052</v>
      </c>
      <c r="B142" s="20" t="s">
        <v>72</v>
      </c>
      <c r="C142" s="13">
        <v>1.25</v>
      </c>
      <c r="D142" s="37">
        <v>5</v>
      </c>
      <c r="E142" s="9"/>
      <c r="F142" s="20"/>
      <c r="G142" s="39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51" t="s">
        <v>63</v>
      </c>
      <c r="B143" s="20"/>
      <c r="C143" s="13"/>
      <c r="D143" s="37"/>
      <c r="E143" s="32" t="s">
        <v>32</v>
      </c>
      <c r="F143" s="20"/>
      <c r="G143" s="39" t="str">
        <f>IF(ISBLANK(Table1[[#This Row],[EARNED]]),"",Table1[[#This Row],[EARNED]])</f>
        <v/>
      </c>
      <c r="H143" s="37"/>
      <c r="I143" s="32" t="s">
        <v>32</v>
      </c>
      <c r="J143" s="11"/>
      <c r="K143" s="20"/>
    </row>
    <row r="144" spans="1:11" x14ac:dyDescent="0.3">
      <c r="A144" s="38">
        <v>39083</v>
      </c>
      <c r="B144" s="20"/>
      <c r="C144" s="13">
        <v>1.25</v>
      </c>
      <c r="D144" s="37"/>
      <c r="E144" s="9"/>
      <c r="F144" s="20"/>
      <c r="G144" s="39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39114</v>
      </c>
      <c r="B145" s="20"/>
      <c r="C145" s="13">
        <v>1.25</v>
      </c>
      <c r="D145" s="37"/>
      <c r="E145" s="9"/>
      <c r="F145" s="20"/>
      <c r="G145" s="39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3">
      <c r="A146" s="38">
        <v>39142</v>
      </c>
      <c r="B146" s="20"/>
      <c r="C146" s="13">
        <v>1.25</v>
      </c>
      <c r="D146" s="37"/>
      <c r="E146" s="9"/>
      <c r="F146" s="20"/>
      <c r="G146" s="39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38">
        <v>39173</v>
      </c>
      <c r="B147" s="20"/>
      <c r="C147" s="13">
        <v>1.25</v>
      </c>
      <c r="D147" s="37"/>
      <c r="E147" s="9"/>
      <c r="F147" s="20"/>
      <c r="G147" s="39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v>39203</v>
      </c>
      <c r="B148" s="20"/>
      <c r="C148" s="13">
        <v>1.25</v>
      </c>
      <c r="D148" s="37"/>
      <c r="E148" s="9"/>
      <c r="F148" s="20"/>
      <c r="G148" s="39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3">
      <c r="A149" s="38">
        <v>39234</v>
      </c>
      <c r="B149" s="20"/>
      <c r="C149" s="13">
        <v>1.25</v>
      </c>
      <c r="D149" s="37"/>
      <c r="E149" s="9"/>
      <c r="F149" s="20"/>
      <c r="G149" s="39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39264</v>
      </c>
      <c r="B150" s="20"/>
      <c r="C150" s="13">
        <v>1.25</v>
      </c>
      <c r="D150" s="37"/>
      <c r="E150" s="9"/>
      <c r="F150" s="20"/>
      <c r="G150" s="39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3">
      <c r="A151" s="38">
        <v>39295</v>
      </c>
      <c r="B151" s="20"/>
      <c r="C151" s="13">
        <v>1.25</v>
      </c>
      <c r="D151" s="37"/>
      <c r="E151" s="9"/>
      <c r="F151" s="20"/>
      <c r="G151" s="39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39326</v>
      </c>
      <c r="B152" s="20"/>
      <c r="C152" s="13">
        <v>1.25</v>
      </c>
      <c r="D152" s="37"/>
      <c r="E152" s="9"/>
      <c r="F152" s="20"/>
      <c r="G152" s="39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39356</v>
      </c>
      <c r="B153" s="20" t="s">
        <v>79</v>
      </c>
      <c r="C153" s="13">
        <v>1.25</v>
      </c>
      <c r="D153" s="37"/>
      <c r="E153" s="9"/>
      <c r="F153" s="20"/>
      <c r="G153" s="39">
        <f>IF(ISBLANK(Table1[[#This Row],[EARNED]]),"",Table1[[#This Row],[EARNED]])</f>
        <v>1.25</v>
      </c>
      <c r="H153" s="37">
        <v>7</v>
      </c>
      <c r="I153" s="9"/>
      <c r="J153" s="11"/>
      <c r="K153" s="20" t="s">
        <v>81</v>
      </c>
    </row>
    <row r="154" spans="1:11" x14ac:dyDescent="0.3">
      <c r="A154" s="38">
        <v>39387</v>
      </c>
      <c r="B154" s="20" t="s">
        <v>80</v>
      </c>
      <c r="C154" s="13">
        <v>1.25</v>
      </c>
      <c r="D154" s="37"/>
      <c r="E154" s="9"/>
      <c r="F154" s="20"/>
      <c r="G154" s="39">
        <f>IF(ISBLANK(Table1[[#This Row],[EARNED]]),"",Table1[[#This Row],[EARNED]])</f>
        <v>1.25</v>
      </c>
      <c r="H154" s="37">
        <v>30</v>
      </c>
      <c r="I154" s="9"/>
      <c r="J154" s="11"/>
      <c r="K154" s="20"/>
    </row>
    <row r="155" spans="1:11" x14ac:dyDescent="0.3">
      <c r="A155" s="38">
        <v>39417</v>
      </c>
      <c r="B155" s="20" t="s">
        <v>72</v>
      </c>
      <c r="C155" s="13">
        <v>1.25</v>
      </c>
      <c r="D155" s="37">
        <v>5</v>
      </c>
      <c r="E155" s="9"/>
      <c r="F155" s="20"/>
      <c r="G155" s="39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3">
      <c r="A156" s="51" t="s">
        <v>62</v>
      </c>
      <c r="B156" s="20"/>
      <c r="C156" s="13"/>
      <c r="D156" s="37"/>
      <c r="E156" s="32" t="s">
        <v>32</v>
      </c>
      <c r="F156" s="20"/>
      <c r="G156" s="39" t="str">
        <f>IF(ISBLANK(Table1[[#This Row],[EARNED]]),"",Table1[[#This Row],[EARNED]])</f>
        <v/>
      </c>
      <c r="H156" s="37"/>
      <c r="I156" s="32" t="s">
        <v>32</v>
      </c>
      <c r="J156" s="11"/>
      <c r="K156" s="20"/>
    </row>
    <row r="157" spans="1:11" x14ac:dyDescent="0.3">
      <c r="A157" s="38">
        <v>39448</v>
      </c>
      <c r="B157" s="20"/>
      <c r="C157" s="13">
        <v>1.25</v>
      </c>
      <c r="D157" s="37"/>
      <c r="E157" s="9"/>
      <c r="F157" s="20"/>
      <c r="G157" s="39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v>39479</v>
      </c>
      <c r="B158" s="20"/>
      <c r="C158" s="13">
        <v>1.25</v>
      </c>
      <c r="D158" s="37"/>
      <c r="E158" s="9"/>
      <c r="F158" s="20"/>
      <c r="G158" s="39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3">
      <c r="A159" s="38">
        <v>39508</v>
      </c>
      <c r="B159" s="20"/>
      <c r="C159" s="13">
        <v>1.25</v>
      </c>
      <c r="D159" s="37"/>
      <c r="E159" s="9"/>
      <c r="F159" s="20"/>
      <c r="G159" s="39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3">
      <c r="A160" s="38">
        <v>39539</v>
      </c>
      <c r="B160" s="20"/>
      <c r="C160" s="13">
        <v>1.25</v>
      </c>
      <c r="D160" s="37"/>
      <c r="E160" s="9"/>
      <c r="F160" s="20"/>
      <c r="G160" s="39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>
        <v>39569</v>
      </c>
      <c r="B161" s="20"/>
      <c r="C161" s="13">
        <v>1.25</v>
      </c>
      <c r="D161" s="37"/>
      <c r="E161" s="9"/>
      <c r="F161" s="20"/>
      <c r="G161" s="39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3">
      <c r="A162" s="38">
        <v>39600</v>
      </c>
      <c r="B162" s="20"/>
      <c r="C162" s="13">
        <v>1.25</v>
      </c>
      <c r="D162" s="37"/>
      <c r="E162" s="9"/>
      <c r="F162" s="20"/>
      <c r="G162" s="39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39630</v>
      </c>
      <c r="B163" s="20"/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3">
      <c r="A164" s="38">
        <v>39661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39692</v>
      </c>
      <c r="B165" s="20"/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>
        <v>39722</v>
      </c>
      <c r="B166" s="20"/>
      <c r="C166" s="13">
        <v>1.25</v>
      </c>
      <c r="D166" s="37"/>
      <c r="E166" s="9"/>
      <c r="F166" s="20"/>
      <c r="G166" s="39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3">
      <c r="A167" s="38">
        <v>39753</v>
      </c>
      <c r="B167" s="20"/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3">
      <c r="A168" s="38">
        <v>39783</v>
      </c>
      <c r="B168" s="20" t="s">
        <v>72</v>
      </c>
      <c r="C168" s="13">
        <v>1.25</v>
      </c>
      <c r="D168" s="37">
        <v>5</v>
      </c>
      <c r="E168" s="9"/>
      <c r="F168" s="20"/>
      <c r="G168" s="39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3">
      <c r="A169" s="51" t="s">
        <v>60</v>
      </c>
      <c r="B169" s="20"/>
      <c r="C169" s="13"/>
      <c r="D169" s="37"/>
      <c r="E169" s="32" t="s">
        <v>32</v>
      </c>
      <c r="F169" s="20"/>
      <c r="G169" s="39" t="str">
        <f>IF(ISBLANK(Table1[[#This Row],[EARNED]]),"",Table1[[#This Row],[EARNED]])</f>
        <v/>
      </c>
      <c r="H169" s="37"/>
      <c r="I169" s="32" t="s">
        <v>32</v>
      </c>
      <c r="J169" s="11"/>
      <c r="K169" s="20"/>
    </row>
    <row r="170" spans="1:11" x14ac:dyDescent="0.3">
      <c r="A170" s="38">
        <v>39814</v>
      </c>
      <c r="B170" s="20"/>
      <c r="C170" s="13">
        <v>1.25</v>
      </c>
      <c r="D170" s="37"/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39845</v>
      </c>
      <c r="B171" s="20"/>
      <c r="C171" s="13">
        <v>1.25</v>
      </c>
      <c r="D171" s="37"/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39873</v>
      </c>
      <c r="B172" s="20"/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3">
      <c r="A173" s="38">
        <v>39904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3">
      <c r="A174" s="38">
        <v>39934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39965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39995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38">
        <v>40026</v>
      </c>
      <c r="B177" s="20"/>
      <c r="C177" s="13">
        <v>1.25</v>
      </c>
      <c r="D177" s="37"/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40057</v>
      </c>
      <c r="B178" s="20"/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40087</v>
      </c>
      <c r="B179" s="20"/>
      <c r="C179" s="13">
        <v>1.25</v>
      </c>
      <c r="D179" s="37"/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40118</v>
      </c>
      <c r="B180" s="20"/>
      <c r="C180" s="13">
        <v>1.25</v>
      </c>
      <c r="D180" s="37"/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40148</v>
      </c>
      <c r="B181" s="20" t="s">
        <v>72</v>
      </c>
      <c r="C181" s="13">
        <v>1.25</v>
      </c>
      <c r="D181" s="37">
        <v>5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51" t="s">
        <v>59</v>
      </c>
      <c r="B182" s="20"/>
      <c r="C182" s="13"/>
      <c r="D182" s="37"/>
      <c r="E182" s="32" t="s">
        <v>32</v>
      </c>
      <c r="F182" s="20"/>
      <c r="G182" s="39" t="str">
        <f>IF(ISBLANK(Table1[[#This Row],[EARNED]]),"",Table1[[#This Row],[EARNED]])</f>
        <v/>
      </c>
      <c r="H182" s="37"/>
      <c r="I182" s="32" t="s">
        <v>32</v>
      </c>
      <c r="J182" s="11"/>
      <c r="K182" s="20"/>
    </row>
    <row r="183" spans="1:11" x14ac:dyDescent="0.3">
      <c r="A183" s="38">
        <v>40179</v>
      </c>
      <c r="B183" s="20"/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>
        <v>40210</v>
      </c>
      <c r="B184" s="20"/>
      <c r="C184" s="13">
        <v>1.25</v>
      </c>
      <c r="D184" s="37"/>
      <c r="E184" s="9"/>
      <c r="F184" s="20"/>
      <c r="G184" s="39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3">
      <c r="A185" s="38">
        <v>40238</v>
      </c>
      <c r="B185" s="20"/>
      <c r="C185" s="13">
        <v>1.25</v>
      </c>
      <c r="D185" s="37"/>
      <c r="E185" s="9"/>
      <c r="F185" s="20"/>
      <c r="G185" s="39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3">
      <c r="A186" s="38">
        <v>40269</v>
      </c>
      <c r="B186" s="20"/>
      <c r="C186" s="13">
        <v>1.25</v>
      </c>
      <c r="D186" s="37"/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3">
      <c r="A187" s="38">
        <v>40299</v>
      </c>
      <c r="B187" s="20"/>
      <c r="C187" s="13">
        <v>1.25</v>
      </c>
      <c r="D187" s="37"/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40330</v>
      </c>
      <c r="B188" s="20"/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3">
      <c r="A189" s="38">
        <v>40360</v>
      </c>
      <c r="B189" s="20"/>
      <c r="C189" s="13">
        <v>1.25</v>
      </c>
      <c r="D189" s="37"/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>
        <v>40391</v>
      </c>
      <c r="B190" s="20"/>
      <c r="C190" s="13">
        <v>1.25</v>
      </c>
      <c r="D190" s="37"/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40422</v>
      </c>
      <c r="B191" s="20"/>
      <c r="C191" s="13">
        <v>1.25</v>
      </c>
      <c r="D191" s="37"/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40452</v>
      </c>
      <c r="B192" s="20"/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3">
      <c r="A193" s="38">
        <v>40483</v>
      </c>
      <c r="B193" s="20"/>
      <c r="C193" s="13">
        <v>1.25</v>
      </c>
      <c r="D193" s="37"/>
      <c r="E193" s="9"/>
      <c r="F193" s="20"/>
      <c r="G193" s="39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3">
      <c r="A194" s="38">
        <v>40513</v>
      </c>
      <c r="B194" s="20" t="s">
        <v>72</v>
      </c>
      <c r="C194" s="13">
        <v>1.25</v>
      </c>
      <c r="D194" s="37">
        <v>5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51" t="s">
        <v>58</v>
      </c>
      <c r="B195" s="20"/>
      <c r="C195" s="13"/>
      <c r="D195" s="37"/>
      <c r="E195" s="32" t="s">
        <v>32</v>
      </c>
      <c r="F195" s="20"/>
      <c r="G195" s="39" t="str">
        <f>IF(ISBLANK(Table1[[#This Row],[EARNED]]),"",Table1[[#This Row],[EARNED]])</f>
        <v/>
      </c>
      <c r="H195" s="37"/>
      <c r="I195" s="32" t="s">
        <v>32</v>
      </c>
      <c r="J195" s="11"/>
      <c r="K195" s="20"/>
    </row>
    <row r="196" spans="1:11" x14ac:dyDescent="0.3">
      <c r="A196" s="38">
        <v>40544</v>
      </c>
      <c r="B196" s="20"/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40575</v>
      </c>
      <c r="B197" s="20"/>
      <c r="C197" s="13">
        <v>1.25</v>
      </c>
      <c r="D197" s="37"/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40603</v>
      </c>
      <c r="B198" s="20"/>
      <c r="C198" s="13">
        <v>1.25</v>
      </c>
      <c r="D198" s="37"/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3">
      <c r="A199" s="38">
        <v>40634</v>
      </c>
      <c r="B199" s="20"/>
      <c r="C199" s="13">
        <v>1.25</v>
      </c>
      <c r="D199" s="37"/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3">
      <c r="A200" s="38">
        <v>40664</v>
      </c>
      <c r="B200" s="20"/>
      <c r="C200" s="13">
        <v>1.25</v>
      </c>
      <c r="D200" s="37"/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40695</v>
      </c>
      <c r="B201" s="20"/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3">
      <c r="A202" s="38">
        <v>40725</v>
      </c>
      <c r="B202" s="20" t="s">
        <v>82</v>
      </c>
      <c r="C202" s="13">
        <v>1.25</v>
      </c>
      <c r="D202" s="11"/>
      <c r="E202" s="9"/>
      <c r="F202" s="20"/>
      <c r="G202" s="39">
        <f>IF(ISBLANK(Table1[[#This Row],[EARNED]]),"",Table1[[#This Row],[EARNED]])</f>
        <v>1.25</v>
      </c>
      <c r="H202" s="37">
        <v>21</v>
      </c>
      <c r="I202" s="9"/>
      <c r="J202" s="11"/>
      <c r="K202" s="20" t="s">
        <v>84</v>
      </c>
    </row>
    <row r="203" spans="1:11" x14ac:dyDescent="0.3">
      <c r="A203" s="38"/>
      <c r="B203" s="20" t="s">
        <v>83</v>
      </c>
      <c r="C203" s="13"/>
      <c r="D203" s="11"/>
      <c r="E203" s="9"/>
      <c r="F203" s="20"/>
      <c r="G203" s="13" t="str">
        <f>IF(ISBLANK(Table1[[#This Row],[EARNED]]),"",Table1[[#This Row],[EARNED]])</f>
        <v/>
      </c>
      <c r="H203" s="37">
        <v>23</v>
      </c>
      <c r="I203" s="9"/>
      <c r="J203" s="11"/>
      <c r="K203" s="20" t="s">
        <v>85</v>
      </c>
    </row>
    <row r="204" spans="1:11" x14ac:dyDescent="0.3">
      <c r="A204" s="38">
        <v>40756</v>
      </c>
      <c r="B204" s="20"/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3">
      <c r="A205" s="38">
        <v>40787</v>
      </c>
      <c r="B205" s="20"/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/>
      <c r="I205" s="9"/>
      <c r="J205" s="11"/>
      <c r="K205" s="20"/>
    </row>
    <row r="206" spans="1:11" x14ac:dyDescent="0.3">
      <c r="A206" s="38">
        <v>40817</v>
      </c>
      <c r="B206" s="20"/>
      <c r="C206" s="13">
        <v>1.25</v>
      </c>
      <c r="D206" s="37"/>
      <c r="E206" s="9"/>
      <c r="F206" s="20"/>
      <c r="G206" s="39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3">
      <c r="A207" s="38">
        <v>40848</v>
      </c>
      <c r="B207" s="20"/>
      <c r="C207" s="13">
        <v>1.25</v>
      </c>
      <c r="D207" s="37"/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>
        <v>40878</v>
      </c>
      <c r="B208" s="20" t="s">
        <v>72</v>
      </c>
      <c r="C208" s="13">
        <v>1.25</v>
      </c>
      <c r="D208" s="37">
        <v>5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51" t="s">
        <v>57</v>
      </c>
      <c r="B209" s="20"/>
      <c r="C209" s="13"/>
      <c r="D209" s="37"/>
      <c r="E209" s="32" t="s">
        <v>32</v>
      </c>
      <c r="F209" s="20"/>
      <c r="G209" s="39" t="str">
        <f>IF(ISBLANK(Table1[[#This Row],[EARNED]]),"",Table1[[#This Row],[EARNED]])</f>
        <v/>
      </c>
      <c r="H209" s="37"/>
      <c r="I209" s="32" t="s">
        <v>32</v>
      </c>
      <c r="J209" s="11"/>
      <c r="K209" s="20"/>
    </row>
    <row r="210" spans="1:11" x14ac:dyDescent="0.3">
      <c r="A210" s="38">
        <v>40909</v>
      </c>
      <c r="B210" s="20"/>
      <c r="C210" s="13">
        <v>1.25</v>
      </c>
      <c r="D210" s="37"/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3">
      <c r="A211" s="38">
        <v>40940</v>
      </c>
      <c r="B211" s="20"/>
      <c r="C211" s="13">
        <v>1.25</v>
      </c>
      <c r="D211" s="37"/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40969</v>
      </c>
      <c r="B212" s="20"/>
      <c r="C212" s="13">
        <v>1.25</v>
      </c>
      <c r="D212" s="37"/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38">
        <v>41000</v>
      </c>
      <c r="B213" s="20"/>
      <c r="C213" s="13">
        <v>1.25</v>
      </c>
      <c r="D213" s="37"/>
      <c r="E213" s="9"/>
      <c r="F213" s="20"/>
      <c r="G213" s="39">
        <f>IF(ISBLANK(Table1[[#This Row],[EARNED]]),"",Table1[[#This Row],[EARNED]])</f>
        <v>1.25</v>
      </c>
      <c r="H213" s="37"/>
      <c r="I213" s="9"/>
      <c r="J213" s="11"/>
      <c r="K213" s="20"/>
    </row>
    <row r="214" spans="1:11" x14ac:dyDescent="0.3">
      <c r="A214" s="38">
        <v>41030</v>
      </c>
      <c r="B214" s="20"/>
      <c r="C214" s="13">
        <v>1.25</v>
      </c>
      <c r="D214" s="37"/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3">
      <c r="A215" s="38">
        <v>41061</v>
      </c>
      <c r="B215" s="20"/>
      <c r="C215" s="13">
        <v>1.25</v>
      </c>
      <c r="D215" s="37"/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41091</v>
      </c>
      <c r="B216" s="20"/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41122</v>
      </c>
      <c r="B217" s="20"/>
      <c r="C217" s="13">
        <v>1.25</v>
      </c>
      <c r="D217" s="37"/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41153</v>
      </c>
      <c r="B218" s="20"/>
      <c r="C218" s="13">
        <v>1.25</v>
      </c>
      <c r="D218" s="37"/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41183</v>
      </c>
      <c r="B219" s="20"/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3">
      <c r="A220" s="38">
        <v>41214</v>
      </c>
      <c r="B220" s="20" t="s">
        <v>86</v>
      </c>
      <c r="C220" s="13">
        <v>1.25</v>
      </c>
      <c r="D220" s="11"/>
      <c r="E220" s="9"/>
      <c r="F220" s="20"/>
      <c r="G220" s="13">
        <f>IF(ISBLANK(Table1[[#This Row],[EARNED]]),"",Table1[[#This Row],[EARNED]])</f>
        <v>1.25</v>
      </c>
      <c r="H220" s="37">
        <v>8</v>
      </c>
      <c r="I220" s="9"/>
      <c r="J220" s="11"/>
      <c r="K220" s="20" t="s">
        <v>89</v>
      </c>
    </row>
    <row r="221" spans="1:11" x14ac:dyDescent="0.3">
      <c r="A221" s="38"/>
      <c r="B221" s="20" t="s">
        <v>87</v>
      </c>
      <c r="C221" s="13"/>
      <c r="D221" s="37">
        <v>5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 t="s">
        <v>88</v>
      </c>
    </row>
    <row r="222" spans="1:11" x14ac:dyDescent="0.3">
      <c r="A222" s="38">
        <v>41244</v>
      </c>
      <c r="B222" s="20" t="s">
        <v>72</v>
      </c>
      <c r="C222" s="13">
        <v>1.25</v>
      </c>
      <c r="D222" s="37">
        <v>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3">
      <c r="A223" s="51" t="s">
        <v>56</v>
      </c>
      <c r="B223" s="20"/>
      <c r="C223" s="13"/>
      <c r="D223" s="37"/>
      <c r="E223" s="32" t="s">
        <v>32</v>
      </c>
      <c r="F223" s="20"/>
      <c r="G223" s="39" t="str">
        <f>IF(ISBLANK(Table1[[#This Row],[EARNED]]),"",Table1[[#This Row],[EARNED]])</f>
        <v/>
      </c>
      <c r="H223" s="37"/>
      <c r="I223" s="32" t="s">
        <v>32</v>
      </c>
      <c r="J223" s="11"/>
      <c r="K223" s="20"/>
    </row>
    <row r="224" spans="1:11" x14ac:dyDescent="0.3">
      <c r="A224" s="38">
        <v>41275</v>
      </c>
      <c r="B224" s="20"/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3">
      <c r="A225" s="38">
        <v>41306</v>
      </c>
      <c r="B225" s="20"/>
      <c r="C225" s="13">
        <v>1.25</v>
      </c>
      <c r="D225" s="37"/>
      <c r="E225" s="9"/>
      <c r="F225" s="20"/>
      <c r="G225" s="39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3">
      <c r="A226" s="38">
        <v>41334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38">
        <v>41365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3">
      <c r="A228" s="38">
        <v>41395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41426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41456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3">
      <c r="A231" s="38">
        <v>41487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3">
      <c r="A232" s="38">
        <v>41518</v>
      </c>
      <c r="B232" s="20"/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/>
    </row>
    <row r="233" spans="1:11" x14ac:dyDescent="0.3">
      <c r="A233" s="38">
        <v>41548</v>
      </c>
      <c r="B233" s="20"/>
      <c r="C233" s="13">
        <v>1.25</v>
      </c>
      <c r="D233" s="37"/>
      <c r="E233" s="9"/>
      <c r="F233" s="20"/>
      <c r="G233" s="39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3">
      <c r="A234" s="38">
        <v>41579</v>
      </c>
      <c r="B234" s="20"/>
      <c r="C234" s="13">
        <v>1.25</v>
      </c>
      <c r="D234" s="37"/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3">
      <c r="A235" s="38">
        <v>41609</v>
      </c>
      <c r="B235" s="20" t="s">
        <v>72</v>
      </c>
      <c r="C235" s="13">
        <v>1.25</v>
      </c>
      <c r="D235" s="37">
        <v>5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3">
      <c r="A236" s="51" t="s">
        <v>55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3">
      <c r="A237" s="38">
        <v>41640</v>
      </c>
      <c r="B237" s="20"/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41671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3">
      <c r="A239" s="38">
        <v>41699</v>
      </c>
      <c r="B239" s="20"/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/>
    </row>
    <row r="240" spans="1:11" x14ac:dyDescent="0.3">
      <c r="A240" s="38">
        <v>41730</v>
      </c>
      <c r="B240" s="20"/>
      <c r="C240" s="13">
        <v>1.25</v>
      </c>
      <c r="D240" s="37"/>
      <c r="E240" s="9"/>
      <c r="F240" s="20"/>
      <c r="G240" s="39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3">
      <c r="A241" s="38">
        <v>41760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38">
        <v>41791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3">
      <c r="A243" s="38">
        <v>41821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41852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41883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41913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41944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3">
      <c r="A248" s="38">
        <v>41974</v>
      </c>
      <c r="B248" s="20" t="s">
        <v>72</v>
      </c>
      <c r="C248" s="13">
        <v>1.25</v>
      </c>
      <c r="D248" s="37">
        <v>5</v>
      </c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51" t="s">
        <v>54</v>
      </c>
      <c r="B249" s="20"/>
      <c r="C249" s="13"/>
      <c r="D249" s="37"/>
      <c r="E249" s="32" t="s">
        <v>32</v>
      </c>
      <c r="F249" s="20"/>
      <c r="G249" s="39" t="str">
        <f>IF(ISBLANK(Table1[[#This Row],[EARNED]]),"",Table1[[#This Row],[EARNED]])</f>
        <v/>
      </c>
      <c r="H249" s="37"/>
      <c r="I249" s="32" t="s">
        <v>32</v>
      </c>
      <c r="J249" s="11"/>
      <c r="K249" s="20"/>
    </row>
    <row r="250" spans="1:11" x14ac:dyDescent="0.3">
      <c r="A250" s="38">
        <v>42005</v>
      </c>
      <c r="B250" s="20"/>
      <c r="C250" s="13">
        <v>1.25</v>
      </c>
      <c r="D250" s="37"/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42036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3">
      <c r="A252" s="38">
        <v>42064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42095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42125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38">
        <v>42156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3">
      <c r="A256" s="38">
        <v>42186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3">
      <c r="A257" s="38">
        <v>42217</v>
      </c>
      <c r="B257" s="20" t="s">
        <v>90</v>
      </c>
      <c r="C257" s="13">
        <v>1.25</v>
      </c>
      <c r="D257" s="11"/>
      <c r="E257" s="9"/>
      <c r="F257" s="20"/>
      <c r="G257" s="13">
        <f>IF(ISBLANK(Table1[[#This Row],[EARNED]]),"",Table1[[#This Row],[EARNED]])</f>
        <v>1.25</v>
      </c>
      <c r="H257" s="37">
        <v>45</v>
      </c>
      <c r="I257" s="9"/>
      <c r="J257" s="11"/>
      <c r="K257" s="20"/>
    </row>
    <row r="258" spans="1:11" x14ac:dyDescent="0.3">
      <c r="A258" s="38">
        <v>42248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42278</v>
      </c>
      <c r="B259" s="20"/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3">
      <c r="A260" s="38">
        <v>42309</v>
      </c>
      <c r="B260" s="20"/>
      <c r="C260" s="13">
        <v>1.25</v>
      </c>
      <c r="D260" s="37"/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42339</v>
      </c>
      <c r="B261" s="20" t="s">
        <v>72</v>
      </c>
      <c r="C261" s="13">
        <v>1.25</v>
      </c>
      <c r="D261" s="37">
        <v>5</v>
      </c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3">
      <c r="A262" s="51" t="s">
        <v>53</v>
      </c>
      <c r="B262" s="20"/>
      <c r="C262" s="13"/>
      <c r="D262" s="37"/>
      <c r="E262" s="32" t="s">
        <v>32</v>
      </c>
      <c r="F262" s="20"/>
      <c r="G262" s="39" t="str">
        <f>IF(ISBLANK(Table1[[#This Row],[EARNED]]),"",Table1[[#This Row],[EARNED]])</f>
        <v/>
      </c>
      <c r="H262" s="37"/>
      <c r="I262" s="32" t="s">
        <v>32</v>
      </c>
      <c r="J262" s="11"/>
      <c r="K262" s="20"/>
    </row>
    <row r="263" spans="1:11" x14ac:dyDescent="0.3">
      <c r="A263" s="38">
        <v>42370</v>
      </c>
      <c r="B263" s="20"/>
      <c r="C263" s="13">
        <v>1.25</v>
      </c>
      <c r="D263" s="37"/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42401</v>
      </c>
      <c r="B264" s="20"/>
      <c r="C264" s="13">
        <v>1.25</v>
      </c>
      <c r="D264" s="37"/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42430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v>42461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42491</v>
      </c>
      <c r="B267" s="20"/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3">
      <c r="A268" s="38">
        <v>42522</v>
      </c>
      <c r="B268" s="20"/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/>
      <c r="I268" s="9"/>
      <c r="J268" s="11"/>
      <c r="K268" s="20"/>
    </row>
    <row r="269" spans="1:11" x14ac:dyDescent="0.3">
      <c r="A269" s="38">
        <v>42552</v>
      </c>
      <c r="B269" s="20"/>
      <c r="C269" s="13">
        <v>1.25</v>
      </c>
      <c r="D269" s="37"/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42583</v>
      </c>
      <c r="B270" s="20"/>
      <c r="C270" s="13">
        <v>1.25</v>
      </c>
      <c r="D270" s="37"/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42614</v>
      </c>
      <c r="B271" s="20"/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42644</v>
      </c>
      <c r="B272" s="20"/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3">
      <c r="A273" s="38">
        <v>42675</v>
      </c>
      <c r="B273" s="20"/>
      <c r="C273" s="13">
        <v>1.25</v>
      </c>
      <c r="D273" s="37"/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3">
      <c r="A274" s="38">
        <v>42705</v>
      </c>
      <c r="B274" s="20" t="s">
        <v>72</v>
      </c>
      <c r="C274" s="13">
        <v>1.25</v>
      </c>
      <c r="D274" s="37">
        <v>5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3">
      <c r="A275" s="51" t="s">
        <v>52</v>
      </c>
      <c r="B275" s="20"/>
      <c r="C275" s="13"/>
      <c r="D275" s="37"/>
      <c r="E275" s="32" t="s">
        <v>32</v>
      </c>
      <c r="F275" s="20"/>
      <c r="G275" s="39" t="str">
        <f>IF(ISBLANK(Table1[[#This Row],[EARNED]]),"",Table1[[#This Row],[EARNED]])</f>
        <v/>
      </c>
      <c r="H275" s="37"/>
      <c r="I275" s="32" t="s">
        <v>32</v>
      </c>
      <c r="J275" s="11"/>
      <c r="K275" s="20"/>
    </row>
    <row r="276" spans="1:11" x14ac:dyDescent="0.3">
      <c r="A276" s="38">
        <v>42736</v>
      </c>
      <c r="B276" s="20"/>
      <c r="C276" s="13">
        <v>1.25</v>
      </c>
      <c r="D276" s="37"/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42767</v>
      </c>
      <c r="B277" s="20"/>
      <c r="C277" s="13">
        <v>1.25</v>
      </c>
      <c r="D277" s="37"/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>
        <v>42795</v>
      </c>
      <c r="B278" s="20"/>
      <c r="C278" s="13">
        <v>1.25</v>
      </c>
      <c r="D278" s="37"/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42826</v>
      </c>
      <c r="B279" s="20"/>
      <c r="C279" s="13">
        <v>1.25</v>
      </c>
      <c r="D279" s="37"/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42856</v>
      </c>
      <c r="B280" s="20"/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3">
      <c r="A281" s="38">
        <v>42887</v>
      </c>
      <c r="B281" s="20"/>
      <c r="C281" s="13">
        <v>1.25</v>
      </c>
      <c r="D281" s="37"/>
      <c r="E281" s="9"/>
      <c r="F281" s="20"/>
      <c r="G281" s="39">
        <f>IF(ISBLANK(Table1[[#This Row],[EARNED]]),"",Table1[[#This Row],[EARNED]])</f>
        <v>1.25</v>
      </c>
      <c r="H281" s="37"/>
      <c r="I281" s="9"/>
      <c r="J281" s="11"/>
      <c r="K281" s="20"/>
    </row>
    <row r="282" spans="1:11" x14ac:dyDescent="0.3">
      <c r="A282" s="38">
        <v>42917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3">
      <c r="A283" s="38">
        <v>42948</v>
      </c>
      <c r="B283" s="20"/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42979</v>
      </c>
      <c r="B284" s="20"/>
      <c r="C284" s="13">
        <v>1.25</v>
      </c>
      <c r="D284" s="37"/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3">
      <c r="A285" s="38">
        <v>43009</v>
      </c>
      <c r="B285" s="20"/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3">
      <c r="A286" s="38">
        <v>43040</v>
      </c>
      <c r="B286" s="20"/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/>
    </row>
    <row r="287" spans="1:11" x14ac:dyDescent="0.3">
      <c r="A287" s="38">
        <v>43070</v>
      </c>
      <c r="B287" s="20" t="s">
        <v>72</v>
      </c>
      <c r="C287" s="13">
        <v>1.25</v>
      </c>
      <c r="D287" s="37">
        <v>5</v>
      </c>
      <c r="E287" s="9"/>
      <c r="F287" s="20"/>
      <c r="G287" s="39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3">
      <c r="A288" s="51" t="s">
        <v>51</v>
      </c>
      <c r="B288" s="20"/>
      <c r="C288" s="13"/>
      <c r="D288" s="37"/>
      <c r="E288" s="32" t="s">
        <v>32</v>
      </c>
      <c r="F288" s="20"/>
      <c r="G288" s="39" t="str">
        <f>IF(ISBLANK(Table1[[#This Row],[EARNED]]),"",Table1[[#This Row],[EARNED]])</f>
        <v/>
      </c>
      <c r="H288" s="37"/>
      <c r="I288" s="32" t="s">
        <v>32</v>
      </c>
      <c r="J288" s="11"/>
      <c r="K288" s="20"/>
    </row>
    <row r="289" spans="1:11" x14ac:dyDescent="0.3">
      <c r="A289" s="38">
        <v>43101</v>
      </c>
      <c r="B289" s="20"/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3">
      <c r="A290" s="38">
        <v>43132</v>
      </c>
      <c r="B290" s="20"/>
      <c r="C290" s="13">
        <v>1.25</v>
      </c>
      <c r="D290" s="37"/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3">
      <c r="A291" s="38">
        <v>43160</v>
      </c>
      <c r="B291" s="20"/>
      <c r="C291" s="13">
        <v>1.25</v>
      </c>
      <c r="D291" s="37"/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43191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43221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43252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38">
        <v>43282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3">
      <c r="A296" s="38">
        <v>43313</v>
      </c>
      <c r="B296" s="20"/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38">
        <v>43344</v>
      </c>
      <c r="B297" s="20"/>
      <c r="C297" s="13">
        <v>1.25</v>
      </c>
      <c r="D297" s="37"/>
      <c r="E297" s="9"/>
      <c r="F297" s="20"/>
      <c r="G297" s="39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3">
      <c r="A298" s="38">
        <v>43374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43405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43435</v>
      </c>
      <c r="B300" s="20" t="s">
        <v>72</v>
      </c>
      <c r="C300" s="13">
        <v>1.25</v>
      </c>
      <c r="D300" s="37">
        <v>5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3">
      <c r="A301" s="51" t="s">
        <v>50</v>
      </c>
      <c r="B301" s="20"/>
      <c r="C301" s="13"/>
      <c r="D301" s="37"/>
      <c r="E301" s="32" t="s">
        <v>32</v>
      </c>
      <c r="F301" s="20"/>
      <c r="G301" s="39" t="str">
        <f>IF(ISBLANK(Table1[[#This Row],[EARNED]]),"",Table1[[#This Row],[EARNED]])</f>
        <v/>
      </c>
      <c r="H301" s="37"/>
      <c r="I301" s="32" t="s">
        <v>32</v>
      </c>
      <c r="J301" s="11"/>
      <c r="K301" s="20"/>
    </row>
    <row r="302" spans="1:11" x14ac:dyDescent="0.3">
      <c r="A302" s="38">
        <v>43466</v>
      </c>
      <c r="B302" s="20"/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/>
      <c r="I302" s="9"/>
      <c r="J302" s="11"/>
      <c r="K302" s="20"/>
    </row>
    <row r="303" spans="1:11" x14ac:dyDescent="0.3">
      <c r="A303" s="38">
        <v>43497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43525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43556</v>
      </c>
      <c r="B305" s="20"/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/>
      <c r="I305" s="9"/>
      <c r="J305" s="11"/>
      <c r="K305" s="20"/>
    </row>
    <row r="306" spans="1:11" x14ac:dyDescent="0.3">
      <c r="A306" s="38">
        <v>43586</v>
      </c>
      <c r="B306" s="20"/>
      <c r="C306" s="13">
        <v>1.25</v>
      </c>
      <c r="D306" s="37"/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3">
      <c r="A307" s="38">
        <v>43617</v>
      </c>
      <c r="B307" s="20"/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3">
      <c r="A308" s="38">
        <v>43647</v>
      </c>
      <c r="B308" s="20"/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3">
      <c r="A309" s="38">
        <v>43678</v>
      </c>
      <c r="B309" s="20"/>
      <c r="C309" s="13">
        <v>1.25</v>
      </c>
      <c r="D309" s="37"/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3">
      <c r="A310" s="38">
        <v>43709</v>
      </c>
      <c r="B310" s="20"/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/>
      <c r="I310" s="9"/>
      <c r="J310" s="11"/>
      <c r="K310" s="20"/>
    </row>
    <row r="311" spans="1:11" x14ac:dyDescent="0.3">
      <c r="A311" s="38">
        <v>43739</v>
      </c>
      <c r="B311" s="20"/>
      <c r="C311" s="13">
        <v>1.25</v>
      </c>
      <c r="D311" s="37"/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3">
      <c r="A312" s="38">
        <v>43770</v>
      </c>
      <c r="B312" s="20"/>
      <c r="C312" s="13">
        <v>1.25</v>
      </c>
      <c r="D312" s="37"/>
      <c r="E312" s="9"/>
      <c r="F312" s="20"/>
      <c r="G312" s="39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3">
      <c r="A313" s="38">
        <v>43800</v>
      </c>
      <c r="B313" s="20" t="s">
        <v>72</v>
      </c>
      <c r="C313" s="13">
        <v>1.25</v>
      </c>
      <c r="D313" s="37">
        <v>5</v>
      </c>
      <c r="E313" s="9"/>
      <c r="F313" s="20"/>
      <c r="G313" s="39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3">
      <c r="A314" s="51" t="s">
        <v>49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3">
      <c r="A315" s="38">
        <v>43831</v>
      </c>
      <c r="B315" s="20"/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3">
      <c r="A316" s="38">
        <v>43862</v>
      </c>
      <c r="B316" s="20" t="s">
        <v>91</v>
      </c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 t="s">
        <v>92</v>
      </c>
    </row>
    <row r="317" spans="1:11" x14ac:dyDescent="0.3">
      <c r="A317" s="38">
        <v>43891</v>
      </c>
      <c r="B317" s="20"/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3">
      <c r="A318" s="38">
        <v>43922</v>
      </c>
      <c r="B318" s="20"/>
      <c r="C318" s="13">
        <v>1.25</v>
      </c>
      <c r="D318" s="37"/>
      <c r="E318" s="9"/>
      <c r="F318" s="20"/>
      <c r="G318" s="39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3">
      <c r="A319" s="38">
        <v>43952</v>
      </c>
      <c r="B319" s="20"/>
      <c r="C319" s="13">
        <v>1.25</v>
      </c>
      <c r="D319" s="37"/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43983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44013</v>
      </c>
      <c r="B321" s="20"/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38">
        <v>44044</v>
      </c>
      <c r="B322" s="20"/>
      <c r="C322" s="13">
        <v>1.25</v>
      </c>
      <c r="D322" s="37"/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3">
      <c r="A323" s="38">
        <v>44075</v>
      </c>
      <c r="B323" s="20"/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3">
      <c r="A324" s="38">
        <v>44105</v>
      </c>
      <c r="B324" s="20"/>
      <c r="C324" s="13">
        <v>1.25</v>
      </c>
      <c r="D324" s="37"/>
      <c r="E324" s="9"/>
      <c r="F324" s="20"/>
      <c r="G324" s="39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3">
      <c r="A325" s="38">
        <v>44136</v>
      </c>
      <c r="B325" s="20"/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3">
      <c r="A326" s="38">
        <v>44166</v>
      </c>
      <c r="B326" s="20" t="s">
        <v>72</v>
      </c>
      <c r="C326" s="13">
        <v>1.25</v>
      </c>
      <c r="D326" s="37">
        <v>5</v>
      </c>
      <c r="E326" s="9"/>
      <c r="F326" s="20"/>
      <c r="G326" s="39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3">
      <c r="A327" s="51" t="s">
        <v>48</v>
      </c>
      <c r="B327" s="20"/>
      <c r="C327" s="13"/>
      <c r="D327" s="37"/>
      <c r="E327" s="32" t="s">
        <v>32</v>
      </c>
      <c r="F327" s="20"/>
      <c r="G327" s="39" t="str">
        <f>IF(ISBLANK(Table1[[#This Row],[EARNED]]),"",Table1[[#This Row],[EARNED]])</f>
        <v/>
      </c>
      <c r="H327" s="37"/>
      <c r="I327" s="32" t="s">
        <v>32</v>
      </c>
      <c r="J327" s="11"/>
      <c r="K327" s="20"/>
    </row>
    <row r="328" spans="1:11" x14ac:dyDescent="0.3">
      <c r="A328" s="38">
        <v>44197</v>
      </c>
      <c r="B328" s="20"/>
      <c r="C328" s="13">
        <v>1.25</v>
      </c>
      <c r="D328" s="37"/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3">
      <c r="A329" s="38">
        <v>44228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3">
      <c r="A330" s="38">
        <v>44256</v>
      </c>
      <c r="B330" s="20"/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3">
      <c r="A331" s="38">
        <v>44287</v>
      </c>
      <c r="B331" s="20"/>
      <c r="C331" s="13">
        <v>1.25</v>
      </c>
      <c r="D331" s="37"/>
      <c r="E331" s="9"/>
      <c r="F331" s="20"/>
      <c r="G331" s="39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3">
      <c r="A332" s="38">
        <v>44317</v>
      </c>
      <c r="B332" s="20"/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3">
      <c r="A333" s="38">
        <v>44348</v>
      </c>
      <c r="B333" s="20"/>
      <c r="C333" s="13">
        <v>1.25</v>
      </c>
      <c r="D333" s="37"/>
      <c r="E333" s="9"/>
      <c r="F333" s="20"/>
      <c r="G333" s="39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3">
      <c r="A334" s="38">
        <v>44378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44409</v>
      </c>
      <c r="B335" s="20"/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3">
      <c r="A336" s="38">
        <v>44440</v>
      </c>
      <c r="B336" s="20"/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/>
    </row>
    <row r="337" spans="1:11" x14ac:dyDescent="0.3">
      <c r="A337" s="38">
        <v>44470</v>
      </c>
      <c r="B337" s="20"/>
      <c r="C337" s="13">
        <v>1.25</v>
      </c>
      <c r="D337" s="37"/>
      <c r="E337" s="9"/>
      <c r="F337" s="20"/>
      <c r="G337" s="39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3">
      <c r="A338" s="38">
        <v>44501</v>
      </c>
      <c r="B338" s="20"/>
      <c r="C338" s="13">
        <v>1.25</v>
      </c>
      <c r="D338" s="37"/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44531</v>
      </c>
      <c r="B339" s="20" t="s">
        <v>72</v>
      </c>
      <c r="C339" s="13">
        <v>1.25</v>
      </c>
      <c r="D339" s="37">
        <v>5</v>
      </c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3">
      <c r="A340" s="51" t="s">
        <v>47</v>
      </c>
      <c r="B340" s="20"/>
      <c r="C340" s="13"/>
      <c r="D340" s="37"/>
      <c r="E340" s="32" t="s">
        <v>32</v>
      </c>
      <c r="F340" s="20"/>
      <c r="G340" s="39" t="str">
        <f>IF(ISBLANK(Table1[[#This Row],[EARNED]]),"",Table1[[#This Row],[EARNED]])</f>
        <v/>
      </c>
      <c r="H340" s="37"/>
      <c r="I340" s="32" t="s">
        <v>32</v>
      </c>
      <c r="J340" s="11"/>
      <c r="K340" s="20"/>
    </row>
    <row r="341" spans="1:11" x14ac:dyDescent="0.3">
      <c r="A341" s="38">
        <v>44562</v>
      </c>
      <c r="B341" s="20"/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3">
      <c r="A342" s="38">
        <v>44593</v>
      </c>
      <c r="B342" s="20"/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/>
    </row>
    <row r="343" spans="1:11" x14ac:dyDescent="0.3">
      <c r="A343" s="38">
        <v>44621</v>
      </c>
      <c r="B343" s="20"/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/>
      <c r="I343" s="9"/>
      <c r="J343" s="11"/>
      <c r="K343" s="20"/>
    </row>
    <row r="344" spans="1:11" x14ac:dyDescent="0.3">
      <c r="A344" s="38">
        <v>44652</v>
      </c>
      <c r="B344" s="20"/>
      <c r="C344" s="13">
        <v>1.25</v>
      </c>
      <c r="D344" s="37"/>
      <c r="E344" s="9"/>
      <c r="F344" s="20"/>
      <c r="G344" s="39">
        <f>IF(ISBLANK(Table1[[#This Row],[EARNED]]),"",Table1[[#This Row],[EARNED]])</f>
        <v>1.25</v>
      </c>
      <c r="H344" s="37"/>
      <c r="I344" s="9"/>
      <c r="J344" s="11"/>
      <c r="K344" s="20"/>
    </row>
    <row r="345" spans="1:11" x14ac:dyDescent="0.3">
      <c r="A345" s="38">
        <v>44682</v>
      </c>
      <c r="B345" s="20"/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20"/>
    </row>
    <row r="346" spans="1:11" x14ac:dyDescent="0.3">
      <c r="A346" s="38">
        <v>44713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44743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3">
      <c r="A348" s="38">
        <v>44774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3">
      <c r="A349" s="38">
        <v>44805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3">
      <c r="A350" s="38">
        <v>44835</v>
      </c>
      <c r="B350" s="20"/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/>
      <c r="I350" s="9"/>
      <c r="J350" s="11"/>
      <c r="K350" s="20"/>
    </row>
    <row r="351" spans="1:11" x14ac:dyDescent="0.3">
      <c r="A351" s="38">
        <v>44866</v>
      </c>
      <c r="B351" s="20"/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3">
      <c r="A352" s="38">
        <v>44896</v>
      </c>
      <c r="B352" s="20" t="s">
        <v>75</v>
      </c>
      <c r="C352" s="13">
        <v>1.25</v>
      </c>
      <c r="D352" s="37">
        <v>2</v>
      </c>
      <c r="E352" s="9"/>
      <c r="F352" s="20"/>
      <c r="G352" s="39">
        <f>IF(ISBLANK(Table1[[#This Row],[EARNED]]),"",Table1[[#This Row],[EARNED]])</f>
        <v>1.25</v>
      </c>
      <c r="H352" s="37"/>
      <c r="I352" s="9"/>
      <c r="J352" s="11"/>
      <c r="K352" s="20"/>
    </row>
    <row r="353" spans="1:11" x14ac:dyDescent="0.3">
      <c r="A353" s="38"/>
      <c r="B353" s="20" t="s">
        <v>73</v>
      </c>
      <c r="C353" s="13"/>
      <c r="D353" s="37">
        <v>3</v>
      </c>
      <c r="E353" s="9"/>
      <c r="F353" s="20"/>
      <c r="G353" s="39" t="str">
        <f>IF(ISBLANK(Table1[[#This Row],[EARNED]]),"",Table1[[#This Row],[EARNED]])</f>
        <v/>
      </c>
      <c r="H353" s="37"/>
      <c r="I353" s="9"/>
      <c r="J353" s="11"/>
      <c r="K353" s="20" t="s">
        <v>97</v>
      </c>
    </row>
    <row r="354" spans="1:11" x14ac:dyDescent="0.3">
      <c r="A354" s="51" t="s">
        <v>93</v>
      </c>
      <c r="B354" s="20"/>
      <c r="C354" s="13"/>
      <c r="D354" s="37"/>
      <c r="E354" s="9"/>
      <c r="F354" s="20"/>
      <c r="G354" s="13"/>
      <c r="H354" s="37"/>
      <c r="I354" s="9"/>
      <c r="J354" s="11"/>
      <c r="K354" s="20"/>
    </row>
    <row r="355" spans="1:11" x14ac:dyDescent="0.3">
      <c r="A355" s="38">
        <v>44927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38">
        <v>44958</v>
      </c>
      <c r="B356" s="20" t="s">
        <v>94</v>
      </c>
      <c r="C356" s="13">
        <v>1.25</v>
      </c>
      <c r="D356" s="37">
        <v>4</v>
      </c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 t="s">
        <v>95</v>
      </c>
    </row>
    <row r="357" spans="1:11" x14ac:dyDescent="0.3">
      <c r="A357" s="38">
        <v>44986</v>
      </c>
      <c r="B357" s="20"/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3">
      <c r="A358" s="53"/>
      <c r="B358" s="54" t="s">
        <v>100</v>
      </c>
      <c r="C358" s="55"/>
      <c r="D358" s="54"/>
      <c r="E358" s="56"/>
      <c r="F358" s="11"/>
      <c r="G358" s="13"/>
      <c r="H358" s="11"/>
      <c r="I358" s="9"/>
      <c r="J358" s="11"/>
      <c r="K358" s="20"/>
    </row>
    <row r="359" spans="1:11" x14ac:dyDescent="0.3">
      <c r="A359" s="38"/>
      <c r="B359" s="11"/>
      <c r="C359" s="13"/>
      <c r="D359" s="57" t="s">
        <v>101</v>
      </c>
      <c r="E359" s="9"/>
      <c r="F359" s="11"/>
      <c r="G359" s="13"/>
      <c r="H359" s="57" t="s">
        <v>102</v>
      </c>
      <c r="I359" s="9"/>
      <c r="J359" s="11"/>
      <c r="K359" s="20"/>
    </row>
    <row r="360" spans="1:11" x14ac:dyDescent="0.3">
      <c r="A360" s="38"/>
      <c r="B360" s="11"/>
      <c r="C360" s="13" t="s">
        <v>99</v>
      </c>
      <c r="D360" s="11"/>
      <c r="E360" s="9"/>
      <c r="F360" s="11"/>
      <c r="G360" s="55" t="s">
        <v>99</v>
      </c>
      <c r="H360" s="54"/>
      <c r="I360" s="56"/>
      <c r="J360" s="54"/>
      <c r="K360" s="58"/>
    </row>
    <row r="361" spans="1:11" x14ac:dyDescent="0.3">
      <c r="A361" s="38"/>
      <c r="B361" s="20"/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/>
      <c r="I361" s="9"/>
      <c r="J361" s="11"/>
      <c r="K361" s="20"/>
    </row>
    <row r="362" spans="1:11" x14ac:dyDescent="0.3">
      <c r="A362" s="38"/>
      <c r="B362" s="20"/>
      <c r="C362" s="13"/>
      <c r="D362" s="37"/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3">
      <c r="A363" s="38"/>
      <c r="B363" s="20"/>
      <c r="C363" s="13"/>
      <c r="D363" s="37"/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3">
      <c r="A364" s="38"/>
      <c r="B364" s="20"/>
      <c r="C364" s="13"/>
      <c r="D364" s="37"/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20"/>
    </row>
    <row r="365" spans="1:11" x14ac:dyDescent="0.3">
      <c r="A365" s="38"/>
      <c r="B365" s="20"/>
      <c r="C365" s="13"/>
      <c r="D365" s="37"/>
      <c r="E365" s="9"/>
      <c r="F365" s="20"/>
      <c r="G365" s="13" t="str">
        <f>IF(ISBLANK(Table1[[#This Row],[EARNED]]),"",Table1[[#This Row],[EARNED]])</f>
        <v/>
      </c>
      <c r="H365" s="37"/>
      <c r="I365" s="9"/>
      <c r="J365" s="11"/>
      <c r="K365" s="20"/>
    </row>
    <row r="366" spans="1:11" x14ac:dyDescent="0.3">
      <c r="A366" s="38"/>
      <c r="B366" s="20"/>
      <c r="C366" s="13"/>
      <c r="D366" s="37"/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3">
      <c r="A367" s="38"/>
      <c r="B367" s="20"/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/>
      <c r="I367" s="9"/>
      <c r="J367" s="11"/>
      <c r="K367" s="20"/>
    </row>
    <row r="368" spans="1:11" x14ac:dyDescent="0.3">
      <c r="A368" s="38"/>
      <c r="B368" s="20"/>
      <c r="C368" s="13"/>
      <c r="D368" s="37"/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20"/>
    </row>
    <row r="369" spans="1:11" x14ac:dyDescent="0.3">
      <c r="A369" s="38"/>
      <c r="B369" s="20"/>
      <c r="C369" s="13"/>
      <c r="D369" s="37"/>
      <c r="E369" s="9"/>
      <c r="F369" s="20"/>
      <c r="G369" s="13" t="str">
        <f>IF(ISBLANK(Table1[[#This Row],[EARNED]]),"",Table1[[#This Row],[EARNED]])</f>
        <v/>
      </c>
      <c r="H369" s="37"/>
      <c r="I369" s="9"/>
      <c r="J369" s="11"/>
      <c r="K369" s="20"/>
    </row>
    <row r="370" spans="1:11" x14ac:dyDescent="0.3">
      <c r="A370" s="38"/>
      <c r="B370" s="20"/>
      <c r="C370" s="13"/>
      <c r="D370" s="37"/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20"/>
    </row>
    <row r="371" spans="1:11" x14ac:dyDescent="0.3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7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/>
      <c r="E3"/>
      <c r="F3"/>
      <c r="G3" s="44">
        <f>SUMIFS(F7:F14,E7:E14,E3)+SUMIFS(D7:D66,C7:C66,F3)+D3</f>
        <v>0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103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70" t="s">
        <v>38</v>
      </c>
      <c r="J6" s="70"/>
      <c r="K6" s="70"/>
      <c r="L6" s="70"/>
    </row>
    <row r="7" spans="1:12" x14ac:dyDescent="0.3">
      <c r="A7" s="9">
        <f>SUM(Sheet1!E9,Sheet1!I9)</f>
        <v>512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2023-04-28T06:43:25Z</dcterms:modified>
</cp:coreProperties>
</file>