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LEAVECARD\DONE 2-2-2023\"/>
    </mc:Choice>
  </mc:AlternateContent>
  <xr:revisionPtr revIDLastSave="0" documentId="13_ncr:1_{5781EAB6-6B81-48BD-8661-37B8A8C1C67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0" i="5" l="1"/>
  <c r="G49" i="5"/>
  <c r="G50" i="5"/>
  <c r="G36" i="5"/>
  <c r="G37" i="5"/>
  <c r="G38" i="5"/>
  <c r="F4" i="1" l="1"/>
  <c r="B3" i="1"/>
  <c r="B2" i="1"/>
  <c r="G67" i="5"/>
  <c r="G54" i="5"/>
  <c r="G39" i="5"/>
  <c r="G23" i="5"/>
  <c r="E9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79" i="5"/>
  <c r="G78" i="5"/>
  <c r="G77" i="5"/>
  <c r="G76" i="5"/>
  <c r="G75" i="5"/>
  <c r="G74" i="5"/>
  <c r="G73" i="5"/>
  <c r="G72" i="5"/>
  <c r="G71" i="5"/>
  <c r="G70" i="5"/>
  <c r="G69" i="5"/>
  <c r="G68" i="5"/>
  <c r="G66" i="5"/>
  <c r="G65" i="5"/>
  <c r="G64" i="5"/>
  <c r="G63" i="5"/>
  <c r="G62" i="5"/>
  <c r="G61" i="5"/>
  <c r="G60" i="5"/>
  <c r="G59" i="5"/>
  <c r="G58" i="5"/>
  <c r="G57" i="5"/>
  <c r="G56" i="5"/>
  <c r="G55" i="5"/>
  <c r="G53" i="5"/>
  <c r="G52" i="5"/>
  <c r="G51" i="5"/>
  <c r="G48" i="5"/>
  <c r="G47" i="5"/>
  <c r="G46" i="5"/>
  <c r="G45" i="5"/>
  <c r="G44" i="5"/>
  <c r="G43" i="5"/>
  <c r="G42" i="5"/>
  <c r="G41" i="5"/>
  <c r="G40" i="5"/>
  <c r="G35" i="5"/>
  <c r="G34" i="5"/>
  <c r="G33" i="5"/>
  <c r="G32" i="5"/>
  <c r="G31" i="5"/>
  <c r="G30" i="5"/>
  <c r="G29" i="5"/>
  <c r="G28" i="5"/>
  <c r="G27" i="5"/>
  <c r="G26" i="5"/>
  <c r="G25" i="5"/>
  <c r="G24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" i="3"/>
  <c r="G17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<sst xmlns="http://schemas.openxmlformats.org/spreadsheetml/2006/main" count="117" uniqueCount="72">
  <si>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</si>
  <si>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</si>
  <si>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</si>
  <si>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</si>
  <si>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</si>
  <si>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</si>
  <si>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</si>
  <si>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</si>
  <si>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</si>
  <si>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</si>
  <si>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</si>
  <si>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</si>
  <si>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</si>
  <si>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</si>
  <si>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</si>
  <si>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</si>
  <si>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</si>
  <si>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</si>
  <si>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</si>
  <si>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</si>
  <si>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</si>
  <si>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</si>
  <si>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</si>
  <si>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</si>
  <si>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</si>
  <si>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</si>
  <si>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</si>
  <si>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</si>
  <si>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</si>
  <si>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</si>
  <si>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</si>
  <si>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</si>
  <si>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</si>
  <si>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</si>
  <si>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</si>
  <si>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</si>
  <si>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</si>
  <si>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</si>
  <si>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</si>
  <si>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</si>
  <si>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</si>
  <si>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</si>
  <si>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2018</t>
  </si>
  <si>
    <t>2019</t>
  </si>
  <si>
    <t>2020</t>
  </si>
  <si>
    <t>2021</t>
  </si>
  <si>
    <t>2022</t>
  </si>
  <si>
    <t>2023</t>
  </si>
  <si>
    <t>CASUAL</t>
  </si>
  <si>
    <t>FL(5-0-0)</t>
  </si>
  <si>
    <t>SL(1-0-0)</t>
  </si>
  <si>
    <t>SL(3-0-0)</t>
  </si>
  <si>
    <t>2/21-23/2018</t>
  </si>
  <si>
    <t>SP(1-0-0)</t>
  </si>
  <si>
    <t>VL(1-0-0)</t>
  </si>
  <si>
    <t>FL(4-0-0)</t>
  </si>
  <si>
    <t>VL(2-0-0)</t>
  </si>
  <si>
    <t>2/20-22/2019</t>
  </si>
  <si>
    <t>VL(3-0-0)</t>
  </si>
  <si>
    <t>12/23,26,27/2019</t>
  </si>
  <si>
    <t>SL(2-0-0)</t>
  </si>
  <si>
    <t>1/15,16/2020</t>
  </si>
  <si>
    <t>SP(5-0-0)</t>
  </si>
  <si>
    <t>CALAMITY 2/5-7,13,14/2020</t>
  </si>
  <si>
    <t>SP(2-0-0)</t>
  </si>
  <si>
    <t>9/8,9/2020</t>
  </si>
  <si>
    <t>9/21-23/2020</t>
  </si>
  <si>
    <t>SL(9-0-0)</t>
  </si>
  <si>
    <t>1/10-20/2023</t>
  </si>
  <si>
    <t>DIMARANAN, JENELIN BLANZA</t>
  </si>
  <si>
    <t>FL(2-0-0)</t>
  </si>
  <si>
    <t>12/27,28,29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</si>
</sst>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15" displayName="Table15" ref="A8:K140" totalsRowShown="0" headerRowDxfId="39" headerRowBorderDxfId="38" tableBorderDxfId="37" totalsRowBorderDxfId="36">
  <tableColumns count="11">
    <tableColumn id="1" xr3:uid="{00000000-0010-0000-0000-000001000000}" name="PERIOD" dataDxfId="35"/>
    <tableColumn id="2" xr3:uid="{00000000-0010-0000-0000-000002000000}" name="PARTICULARS" dataDxfId="34"/>
    <tableColumn id="3" xr3:uid="{00000000-0010-0000-0000-000003000000}" name="EARNED" dataDxfId="33"/>
    <tableColumn id="4" xr3:uid="{00000000-0010-0000-0000-000004000000}" name="Absence Undertime W/ Pay" dataDxfId="32"/>
    <tableColumn id="5" xr3:uid="{00000000-0010-0000-0000-000005000000}" name="BALANCE" dataDxfId="31">
      <calculatedColumnFormula>SUM(Table15[EARNED])-SUM(Table15[Absence Undertime W/ Pay])+CONVERTION!$A$3</calculatedColumnFormula>
    </tableColumn>
    <tableColumn id="6" xr3:uid="{00000000-0010-0000-0000-000006000000}" name="Absence Undertime W/O Pay" dataDxfId="30"/>
    <tableColumn id="7" xr3:uid="{00000000-0010-0000-0000-000007000000}" name="EARNED " dataDxfId="29">
      <calculatedColumnFormula>IF(ISBLANK(Table15[[#This Row],[EARNED]]),"",Table15[[#This Row],[EARNED]])</calculatedColumnFormula>
    </tableColumn>
    <tableColumn id="8" xr3:uid="{00000000-0010-0000-0000-000008000000}" name="Absence Undertime  W/ Pay" dataDxfId="28"/>
    <tableColumn id="9" xr3:uid="{00000000-0010-0000-0000-000009000000}" name="BALANCE " dataDxfId="27">
      <calculatedColumnFormula>SUM(Table15[[EARNED ]])-SUM(Table15[Absence Undertime  W/ Pay])+CONVERTION!$B$3</calculatedColumnFormula>
    </tableColumn>
    <tableColumn id="10" xr3:uid="{00000000-0010-0000-0000-00000A000000}" name="Absence Undertime  W/O Pay" dataDxfId="26"/>
    <tableColumn id="11" xr3:uid="{00000000-0010-0000-0000-00000B000000}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8:K130" totalsRowShown="0" headerRowDxfId="24" headerRowBorderDxfId="23" tableBorderDxfId="22" totalsRowBorderDxfId="21">
  <tableColumns count="11">
    <tableColumn id="1" xr3:uid="{00000000-0010-0000-0100-000001000000}" name="PERIOD" dataDxfId="20"/>
    <tableColumn id="2" xr3:uid="{00000000-0010-0000-0100-000002000000}" name="PARTICULARS" dataDxfId="19"/>
    <tableColumn id="3" xr3:uid="{00000000-0010-0000-0100-000003000000}" name="EARNED" dataDxfId="18"/>
    <tableColumn id="4" xr3:uid="{00000000-0010-0000-0100-000004000000}" name="Absence Undertime W/ Pay" dataDxfId="17"/>
    <tableColumn id="5" xr3:uid="{00000000-0010-0000-0100-000005000000}" name="BALANCE" dataDxfId="16">
      <calculatedColumnFormula>SUM(Table1[EARNED])-SUM(Table1[Absence Undertime W/ Pay])+CONVERTION!$A$3</calculatedColumnFormula>
    </tableColumn>
    <tableColumn id="6" xr3:uid="{00000000-0010-0000-0100-000006000000}" name="Absence Undertime W/O Pay" dataDxfId="15"/>
    <tableColumn id="7" xr3:uid="{00000000-0010-0000-0100-000007000000}" name="EARNED " dataDxfId="14">
      <calculatedColumnFormula>IF(ISBLANK(Table1[[#This Row],[EARNED]]),"",Table1[[#This Row],[EARNED]])</calculatedColumnFormula>
    </tableColumn>
    <tableColumn id="8" xr3:uid="{00000000-0010-0000-0100-000008000000}" name="Absence Undertime  W/ Pay" dataDxfId="13"/>
    <tableColumn id="9" xr3:uid="{00000000-0010-0000-0100-000009000000}" name="BALANCE " dataDxfId="12">
      <calculatedColumnFormula>SUM(Table1[[EARNED ]])-SUM(Table1[Absence Undertime  W/ Pay])+CONVERTION!$B$3</calculatedColumnFormula>
    </tableColumn>
    <tableColumn id="10" xr3:uid="{00000000-0010-0000-0100-00000A000000}" name="Absence Undertime  W/O Pay" dataDxfId="11"/>
    <tableColumn id="11" xr3:uid="{00000000-0010-0000-0100-00000B000000}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D2:G3" totalsRowShown="0" headerRowDxfId="9" headerRowBorderDxfId="8" tableBorderDxfId="7" totalsRowBorderDxfId="6">
  <autoFilter ref="D2:G3" xr:uid="{00000000-0009-0000-0100-000002000000}"/>
  <tableColumns count="4">
    <tableColumn id="1" xr3:uid="{00000000-0010-0000-0200-000001000000}" name="DAYS"/>
    <tableColumn id="2" xr3:uid="{00000000-0010-0000-0200-000002000000}" name="HOURS"/>
    <tableColumn id="3" xr3:uid="{00000000-0010-0000-0200-000003000000}" name="MINUTES"/>
    <tableColumn id="4" xr3:uid="{00000000-0010-0000-0200-000004000000}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J2:L3" totalsRowShown="0" headerRowBorderDxfId="4" tableBorderDxfId="3">
  <autoFilter ref="J2:L3" xr:uid="{00000000-0009-0000-0100-000003000000}"/>
  <tableColumns count="3">
    <tableColumn id="1" xr3:uid="{00000000-0010-0000-0300-000001000000}" name="DATE STARTED" dataDxfId="2"/>
    <tableColumn id="2" xr3:uid="{00000000-0010-0000-0300-000002000000}" name="LEAVE EARN" dataDxfId="1">
      <calculatedColumnFormula>J4-1</calculatedColumnFormula>
    </tableColumn>
    <tableColumn id="3" xr3:uid="{00000000-0010-0000-0300-000003000000}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140"/>
  <sheetViews>
    <sheetView tabSelected="1" topLeftCell="B1" zoomScale="150" zoomScaleNormal="150" workbookViewId="0">
      <pane ySplit="5532" topLeftCell="A76" activePane="bottomLeft"/>
      <selection activeCell="B3" sqref="B3:C3"/>
      <selection pane="bottomLeft" activeCell="D80" sqref="D80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69</v>
      </c>
      <c r="C2" s="51"/>
      <c r="D2" s="21" t="s">
        <v>14</v>
      </c>
      <c r="E2" s="10"/>
      <c r="F2" s="55"/>
      <c r="G2" s="55"/>
      <c r="H2" s="28" t="s">
        <v>10</v>
      </c>
      <c r="I2" s="25"/>
      <c r="J2" s="56"/>
      <c r="K2" s="57"/>
    </row>
    <row r="3" spans="1:11" x14ac:dyDescent="0.3">
      <c r="A3" s="18" t="s">
        <v>15</v>
      </c>
      <c r="B3" s="51"/>
      <c r="C3" s="51"/>
      <c r="D3" s="22" t="s">
        <v>13</v>
      </c>
      <c r="F3" s="58">
        <v>42842</v>
      </c>
      <c r="G3" s="52"/>
      <c r="H3" s="26" t="s">
        <v>11</v>
      </c>
      <c r="I3" s="26"/>
      <c r="J3" s="59"/>
      <c r="K3" s="60"/>
    </row>
    <row r="4" spans="1:11" ht="14.4" customHeight="1" x14ac:dyDescent="0.3">
      <c r="A4" s="18" t="s">
        <v>16</v>
      </c>
      <c r="B4" s="51" t="s">
        <v>48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SUM(Table15[EARNED])-SUM(Table15[Absence Undertime W/ Pay])</f>
        <v>53.25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61.25</v>
      </c>
      <c r="J9" s="11"/>
      <c r="K9" s="20"/>
    </row>
    <row r="10" spans="1:11" x14ac:dyDescent="0.3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IF(ISBLANK(Table15[[#This Row],[EARNED]]),"",Table15[[#This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 t="s">
        <v>53</v>
      </c>
      <c r="C11" s="13">
        <v>1.25</v>
      </c>
      <c r="D11" s="39"/>
      <c r="E11" s="9"/>
      <c r="F11" s="20"/>
      <c r="G11" s="13">
        <f>IF(ISBLANK(Table15[[#This Row],[EARNED]]),"",Table15[[#This Row],[EARNED]])</f>
        <v>1.25</v>
      </c>
      <c r="H11" s="39"/>
      <c r="I11" s="9"/>
      <c r="J11" s="11"/>
      <c r="K11" s="49">
        <v>43126</v>
      </c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 t="s">
        <v>54</v>
      </c>
      <c r="C13" s="13">
        <v>1.25</v>
      </c>
      <c r="D13" s="39">
        <v>1</v>
      </c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49">
        <v>43175</v>
      </c>
    </row>
    <row r="14" spans="1:11" x14ac:dyDescent="0.3">
      <c r="A14" s="40">
        <v>43191</v>
      </c>
      <c r="B14" s="20"/>
      <c r="C14" s="13">
        <v>1.25</v>
      </c>
      <c r="D14" s="39"/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20"/>
    </row>
    <row r="15" spans="1:11" x14ac:dyDescent="0.3">
      <c r="A15" s="40">
        <v>43221</v>
      </c>
      <c r="B15" s="20"/>
      <c r="C15" s="13">
        <v>1.25</v>
      </c>
      <c r="D15" s="39"/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20"/>
    </row>
    <row r="16" spans="1:11" x14ac:dyDescent="0.3">
      <c r="A16" s="40">
        <v>43252</v>
      </c>
      <c r="B16" s="15"/>
      <c r="C16" s="13">
        <v>1.25</v>
      </c>
      <c r="D16" s="43"/>
      <c r="E16" s="9"/>
      <c r="F16" s="15"/>
      <c r="G16" s="42">
        <f>IF(ISBLANK(Table15[[#This Row],[EARNED]]),"",Table15[[#This Row],[EARNED]])</f>
        <v>1.25</v>
      </c>
      <c r="H16" s="43"/>
      <c r="I16" s="9"/>
      <c r="J16" s="12"/>
      <c r="K16" s="15"/>
    </row>
    <row r="17" spans="1:11" x14ac:dyDescent="0.3">
      <c r="A17" s="40">
        <v>43282</v>
      </c>
      <c r="B17" s="20"/>
      <c r="C17" s="13">
        <v>1.25</v>
      </c>
      <c r="D17" s="39"/>
      <c r="E17" s="9"/>
      <c r="F17" s="20"/>
      <c r="G17" s="13">
        <f>IF(ISBLANK(Table15[[#This Row],[EARNED]]),"",Table15[[#This Row],[EARNED]])</f>
        <v>1.25</v>
      </c>
      <c r="H17" s="39"/>
      <c r="I17" s="9"/>
      <c r="J17" s="11"/>
      <c r="K17" s="20"/>
    </row>
    <row r="18" spans="1:11" x14ac:dyDescent="0.3">
      <c r="A18" s="40">
        <v>43313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3">
      <c r="A19" s="40">
        <v>43344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3">
      <c r="A20" s="40">
        <v>43374</v>
      </c>
      <c r="B20" s="20"/>
      <c r="C20" s="13">
        <v>1.25</v>
      </c>
      <c r="D20" s="39"/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3">
      <c r="A21" s="40">
        <v>43405</v>
      </c>
      <c r="B21" s="20" t="s">
        <v>53</v>
      </c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49">
        <v>43431</v>
      </c>
    </row>
    <row r="22" spans="1:11" x14ac:dyDescent="0.3">
      <c r="A22" s="40">
        <v>43435</v>
      </c>
      <c r="B22" s="20" t="s">
        <v>55</v>
      </c>
      <c r="C22" s="13">
        <v>1.25</v>
      </c>
      <c r="D22" s="39">
        <v>4</v>
      </c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/>
    </row>
    <row r="23" spans="1:11" x14ac:dyDescent="0.3">
      <c r="A23" s="48" t="s">
        <v>43</v>
      </c>
      <c r="B23" s="20"/>
      <c r="C23" s="13"/>
      <c r="D23" s="39"/>
      <c r="E23" s="9"/>
      <c r="F23" s="20"/>
      <c r="G23" s="13" t="str">
        <f>IF(ISBLANK(Table15[[#This Row],[EARNED]]),"",Table15[[#This Row],[EARNED]])</f>
        <v/>
      </c>
      <c r="H23" s="39"/>
      <c r="I23" s="9"/>
      <c r="J23" s="11"/>
      <c r="K23" s="20"/>
    </row>
    <row r="24" spans="1:11" x14ac:dyDescent="0.3">
      <c r="A24" s="40">
        <v>43466</v>
      </c>
      <c r="B24" s="20"/>
      <c r="C24" s="13">
        <v>1.25</v>
      </c>
      <c r="D24" s="39"/>
      <c r="E24" s="9"/>
      <c r="F24" s="20"/>
      <c r="G24" s="13">
        <f>IF(ISBLANK(Table15[[#This Row],[EARNED]]),"",Table15[[#This Row],[EARNED]])</f>
        <v>1.25</v>
      </c>
      <c r="H24" s="39"/>
      <c r="I24" s="9"/>
      <c r="J24" s="11"/>
      <c r="K24" s="20"/>
    </row>
    <row r="25" spans="1:11" x14ac:dyDescent="0.3">
      <c r="A25" s="40">
        <v>43497</v>
      </c>
      <c r="B25" s="20" t="s">
        <v>56</v>
      </c>
      <c r="C25" s="13">
        <v>1.25</v>
      </c>
      <c r="D25" s="39"/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3">
      <c r="A26" s="40">
        <v>43525</v>
      </c>
      <c r="B26" s="20"/>
      <c r="C26" s="13">
        <v>1.25</v>
      </c>
      <c r="D26" s="39"/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/>
    </row>
    <row r="27" spans="1:11" x14ac:dyDescent="0.3">
      <c r="A27" s="40">
        <v>43556</v>
      </c>
      <c r="B27" s="20"/>
      <c r="C27" s="13">
        <v>1.25</v>
      </c>
      <c r="D27" s="39"/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20"/>
    </row>
    <row r="28" spans="1:11" x14ac:dyDescent="0.3">
      <c r="A28" s="40">
        <v>43586</v>
      </c>
      <c r="B28" s="20"/>
      <c r="C28" s="13">
        <v>1.25</v>
      </c>
      <c r="D28" s="39"/>
      <c r="E28" s="9"/>
      <c r="F28" s="20"/>
      <c r="G28" s="13">
        <f>IF(ISBLANK(Table15[[#This Row],[EARNED]]),"",Table15[[#This Row],[EARNED]])</f>
        <v>1.25</v>
      </c>
      <c r="H28" s="39"/>
      <c r="I28" s="9"/>
      <c r="J28" s="11"/>
      <c r="K28" s="20"/>
    </row>
    <row r="29" spans="1:11" x14ac:dyDescent="0.3">
      <c r="A29" s="40">
        <v>43617</v>
      </c>
      <c r="B29" s="20"/>
      <c r="C29" s="13">
        <v>1.25</v>
      </c>
      <c r="D29" s="39"/>
      <c r="E29" s="9"/>
      <c r="F29" s="20"/>
      <c r="G29" s="13">
        <f>IF(ISBLANK(Table15[[#This Row],[EARNED]]),"",Table15[[#This Row],[EARNED]])</f>
        <v>1.25</v>
      </c>
      <c r="H29" s="39"/>
      <c r="I29" s="9"/>
      <c r="J29" s="11"/>
      <c r="K29" s="20"/>
    </row>
    <row r="30" spans="1:11" x14ac:dyDescent="0.3">
      <c r="A30" s="40">
        <v>43647</v>
      </c>
      <c r="B30" s="20"/>
      <c r="C30" s="13">
        <v>1.25</v>
      </c>
      <c r="D30" s="39"/>
      <c r="E30" s="9"/>
      <c r="F30" s="20"/>
      <c r="G30" s="13">
        <f>IF(ISBLANK(Table15[[#This Row],[EARNED]]),"",Table15[[#This Row],[EARNED]])</f>
        <v>1.25</v>
      </c>
      <c r="H30" s="39"/>
      <c r="I30" s="9"/>
      <c r="J30" s="11"/>
      <c r="K30" s="20"/>
    </row>
    <row r="31" spans="1:11" x14ac:dyDescent="0.3">
      <c r="A31" s="40">
        <v>43678</v>
      </c>
      <c r="B31" s="20"/>
      <c r="C31" s="13">
        <v>1.25</v>
      </c>
      <c r="D31" s="39"/>
      <c r="E31" s="9"/>
      <c r="F31" s="20"/>
      <c r="G31" s="13">
        <f>IF(ISBLANK(Table15[[#This Row],[EARNED]]),"",Table15[[#This Row],[EARNED]])</f>
        <v>1.25</v>
      </c>
      <c r="H31" s="39"/>
      <c r="I31" s="9"/>
      <c r="J31" s="11"/>
      <c r="K31" s="20"/>
    </row>
    <row r="32" spans="1:11" x14ac:dyDescent="0.3">
      <c r="A32" s="40">
        <v>43709</v>
      </c>
      <c r="B32" s="20"/>
      <c r="C32" s="13">
        <v>1.25</v>
      </c>
      <c r="D32" s="39"/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/>
    </row>
    <row r="33" spans="1:11" x14ac:dyDescent="0.3">
      <c r="A33" s="40">
        <v>43739</v>
      </c>
      <c r="B33" s="20"/>
      <c r="C33" s="13">
        <v>1.25</v>
      </c>
      <c r="D33" s="39"/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/>
    </row>
    <row r="34" spans="1:11" x14ac:dyDescent="0.3">
      <c r="A34" s="40">
        <v>43770</v>
      </c>
      <c r="B34" s="20"/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/>
      <c r="I34" s="9"/>
      <c r="J34" s="11"/>
      <c r="K34" s="20"/>
    </row>
    <row r="35" spans="1:11" x14ac:dyDescent="0.3">
      <c r="A35" s="40">
        <v>43800</v>
      </c>
      <c r="B35" s="20" t="s">
        <v>58</v>
      </c>
      <c r="C35" s="13">
        <v>1.25</v>
      </c>
      <c r="D35" s="39">
        <v>3</v>
      </c>
      <c r="E35" s="9"/>
      <c r="F35" s="20"/>
      <c r="G35" s="13">
        <f>IF(ISBLANK(Table15[[#This Row],[EARNED]]),"",Table15[[#This Row],[EARNED]])</f>
        <v>1.25</v>
      </c>
      <c r="H35" s="39"/>
      <c r="I35" s="9"/>
      <c r="J35" s="11"/>
      <c r="K35" s="20" t="s">
        <v>59</v>
      </c>
    </row>
    <row r="36" spans="1:11" x14ac:dyDescent="0.3">
      <c r="A36" s="40"/>
      <c r="B36" s="20" t="s">
        <v>53</v>
      </c>
      <c r="C36" s="13"/>
      <c r="D36" s="39"/>
      <c r="E36" s="9"/>
      <c r="F36" s="20"/>
      <c r="G36" s="13" t="str">
        <f>IF(ISBLANK(Table15[[#This Row],[EARNED]]),"",Table15[[#This Row],[EARNED]])</f>
        <v/>
      </c>
      <c r="H36" s="39"/>
      <c r="I36" s="9"/>
      <c r="J36" s="11"/>
      <c r="K36" s="49">
        <v>43803</v>
      </c>
    </row>
    <row r="37" spans="1:11" x14ac:dyDescent="0.3">
      <c r="A37" s="40"/>
      <c r="B37" s="20" t="s">
        <v>53</v>
      </c>
      <c r="C37" s="13"/>
      <c r="D37" s="39"/>
      <c r="E37" s="9"/>
      <c r="F37" s="20"/>
      <c r="G37" s="13" t="str">
        <f>IF(ISBLANK(Table15[[#This Row],[EARNED]]),"",Table15[[#This Row],[EARNED]])</f>
        <v/>
      </c>
      <c r="H37" s="39"/>
      <c r="I37" s="9"/>
      <c r="J37" s="11"/>
      <c r="K37" s="49">
        <v>43809</v>
      </c>
    </row>
    <row r="38" spans="1:11" x14ac:dyDescent="0.3">
      <c r="A38" s="40"/>
      <c r="B38" s="20" t="s">
        <v>53</v>
      </c>
      <c r="C38" s="13"/>
      <c r="D38" s="39"/>
      <c r="E38" s="9"/>
      <c r="F38" s="20"/>
      <c r="G38" s="13" t="str">
        <f>IF(ISBLANK(Table15[[#This Row],[EARNED]]),"",Table15[[#This Row],[EARNED]])</f>
        <v/>
      </c>
      <c r="H38" s="39"/>
      <c r="I38" s="9"/>
      <c r="J38" s="11"/>
      <c r="K38" s="49">
        <v>43797</v>
      </c>
    </row>
    <row r="39" spans="1:11" x14ac:dyDescent="0.3">
      <c r="A39" s="48" t="s">
        <v>44</v>
      </c>
      <c r="B39" s="20"/>
      <c r="C39" s="13"/>
      <c r="D39" s="39"/>
      <c r="E39" s="9"/>
      <c r="F39" s="20"/>
      <c r="G39" s="13" t="str">
        <f>IF(ISBLANK(Table15[[#This Row],[EARNED]]),"",Table15[[#This Row],[EARNED]])</f>
        <v/>
      </c>
      <c r="H39" s="39"/>
      <c r="I39" s="9"/>
      <c r="J39" s="11"/>
      <c r="K39" s="20"/>
    </row>
    <row r="40" spans="1:11" x14ac:dyDescent="0.3">
      <c r="A40" s="40">
        <v>43831</v>
      </c>
      <c r="B40" s="20" t="s">
        <v>60</v>
      </c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>
        <v>2</v>
      </c>
      <c r="I40" s="9"/>
      <c r="J40" s="11"/>
      <c r="K40" s="20" t="s">
        <v>61</v>
      </c>
    </row>
    <row r="41" spans="1:11" x14ac:dyDescent="0.3">
      <c r="A41" s="40">
        <v>43862</v>
      </c>
      <c r="B41" s="20" t="s">
        <v>62</v>
      </c>
      <c r="C41" s="13">
        <v>1.25</v>
      </c>
      <c r="D41" s="39"/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20" t="s">
        <v>63</v>
      </c>
    </row>
    <row r="42" spans="1:11" x14ac:dyDescent="0.3">
      <c r="A42" s="40">
        <v>43891</v>
      </c>
      <c r="B42" s="20"/>
      <c r="C42" s="13">
        <v>1.25</v>
      </c>
      <c r="D42" s="39"/>
      <c r="E42" s="9"/>
      <c r="F42" s="20"/>
      <c r="G42" s="13">
        <f>IF(ISBLANK(Table15[[#This Row],[EARNED]]),"",Table15[[#This Row],[EARNED]])</f>
        <v>1.25</v>
      </c>
      <c r="H42" s="39"/>
      <c r="I42" s="9"/>
      <c r="J42" s="11"/>
      <c r="K42" s="20"/>
    </row>
    <row r="43" spans="1:11" x14ac:dyDescent="0.3">
      <c r="A43" s="40">
        <v>43922</v>
      </c>
      <c r="B43" s="20"/>
      <c r="C43" s="13">
        <v>1.25</v>
      </c>
      <c r="D43" s="39"/>
      <c r="E43" s="9"/>
      <c r="F43" s="20"/>
      <c r="G43" s="13">
        <f>IF(ISBLANK(Table15[[#This Row],[EARNED]]),"",Table15[[#This Row],[EARNED]])</f>
        <v>1.25</v>
      </c>
      <c r="H43" s="39"/>
      <c r="I43" s="9"/>
      <c r="J43" s="11"/>
      <c r="K43" s="20"/>
    </row>
    <row r="44" spans="1:11" x14ac:dyDescent="0.3">
      <c r="A44" s="40">
        <v>43952</v>
      </c>
      <c r="B44" s="20"/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/>
      <c r="I44" s="9"/>
      <c r="J44" s="11"/>
      <c r="K44" s="20"/>
    </row>
    <row r="45" spans="1:11" x14ac:dyDescent="0.3">
      <c r="A45" s="40">
        <v>43983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3">
      <c r="A46" s="40">
        <v>44013</v>
      </c>
      <c r="B46" s="20"/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20"/>
    </row>
    <row r="47" spans="1:11" x14ac:dyDescent="0.3">
      <c r="A47" s="40">
        <v>44044</v>
      </c>
      <c r="B47" s="20"/>
      <c r="C47" s="13">
        <v>1.25</v>
      </c>
      <c r="D47" s="39"/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/>
    </row>
    <row r="48" spans="1:11" x14ac:dyDescent="0.3">
      <c r="A48" s="40">
        <v>44075</v>
      </c>
      <c r="B48" s="20" t="s">
        <v>64</v>
      </c>
      <c r="C48" s="13">
        <v>1.25</v>
      </c>
      <c r="D48" s="39"/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 t="s">
        <v>65</v>
      </c>
    </row>
    <row r="49" spans="1:11" x14ac:dyDescent="0.3">
      <c r="A49" s="40"/>
      <c r="B49" s="20" t="s">
        <v>51</v>
      </c>
      <c r="C49" s="13"/>
      <c r="D49" s="39"/>
      <c r="E49" s="9"/>
      <c r="F49" s="20"/>
      <c r="G49" s="13" t="str">
        <f>IF(ISBLANK(Table15[[#This Row],[EARNED]]),"",Table15[[#This Row],[EARNED]])</f>
        <v/>
      </c>
      <c r="H49" s="39">
        <v>3</v>
      </c>
      <c r="I49" s="9"/>
      <c r="J49" s="11"/>
      <c r="K49" s="20" t="s">
        <v>66</v>
      </c>
    </row>
    <row r="50" spans="1:11" x14ac:dyDescent="0.3">
      <c r="A50" s="40"/>
      <c r="B50" s="20" t="s">
        <v>53</v>
      </c>
      <c r="C50" s="13"/>
      <c r="D50" s="39"/>
      <c r="E50" s="9"/>
      <c r="F50" s="20"/>
      <c r="G50" s="13" t="str">
        <f>IF(ISBLANK(Table15[[#This Row],[EARNED]]),"",Table15[[#This Row],[EARNED]])</f>
        <v/>
      </c>
      <c r="H50" s="39"/>
      <c r="I50" s="9"/>
      <c r="J50" s="11"/>
      <c r="K50" s="49">
        <v>44092</v>
      </c>
    </row>
    <row r="51" spans="1:11" x14ac:dyDescent="0.3">
      <c r="A51" s="40">
        <v>44105</v>
      </c>
      <c r="B51" s="20" t="s">
        <v>50</v>
      </c>
      <c r="C51" s="13">
        <v>1.25</v>
      </c>
      <c r="D51" s="39"/>
      <c r="E51" s="9"/>
      <c r="F51" s="20"/>
      <c r="G51" s="13">
        <f>IF(ISBLANK(Table15[[#This Row],[EARNED]]),"",Table15[[#This Row],[EARNED]])</f>
        <v>1.25</v>
      </c>
      <c r="H51" s="39">
        <v>1</v>
      </c>
      <c r="I51" s="9"/>
      <c r="J51" s="11"/>
      <c r="K51" s="49">
        <v>44118</v>
      </c>
    </row>
    <row r="52" spans="1:11" x14ac:dyDescent="0.3">
      <c r="A52" s="40">
        <v>44136</v>
      </c>
      <c r="B52" s="20"/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/>
      <c r="I52" s="9"/>
      <c r="J52" s="11"/>
      <c r="K52" s="20"/>
    </row>
    <row r="53" spans="1:11" x14ac:dyDescent="0.3">
      <c r="A53" s="40">
        <v>44166</v>
      </c>
      <c r="B53" s="20" t="s">
        <v>49</v>
      </c>
      <c r="C53" s="13">
        <v>1.25</v>
      </c>
      <c r="D53" s="39">
        <v>5</v>
      </c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/>
    </row>
    <row r="54" spans="1:11" x14ac:dyDescent="0.3">
      <c r="A54" s="48" t="s">
        <v>45</v>
      </c>
      <c r="B54" s="20"/>
      <c r="C54" s="13"/>
      <c r="D54" s="39"/>
      <c r="E54" s="9"/>
      <c r="F54" s="20"/>
      <c r="G54" s="13" t="str">
        <f>IF(ISBLANK(Table15[[#This Row],[EARNED]]),"",Table15[[#This Row],[EARNED]])</f>
        <v/>
      </c>
      <c r="H54" s="39"/>
      <c r="I54" s="9"/>
      <c r="J54" s="11"/>
      <c r="K54" s="20"/>
    </row>
    <row r="55" spans="1:11" x14ac:dyDescent="0.3">
      <c r="A55" s="40">
        <v>44197</v>
      </c>
      <c r="B55" s="20"/>
      <c r="C55" s="13">
        <v>1.25</v>
      </c>
      <c r="D55" s="39"/>
      <c r="E55" s="9"/>
      <c r="F55" s="20"/>
      <c r="G55" s="13">
        <f>IF(ISBLANK(Table15[[#This Row],[EARNED]]),"",Table15[[#This Row],[EARNED]])</f>
        <v>1.25</v>
      </c>
      <c r="H55" s="39"/>
      <c r="I55" s="9"/>
      <c r="J55" s="11"/>
      <c r="K55" s="20"/>
    </row>
    <row r="56" spans="1:11" x14ac:dyDescent="0.3">
      <c r="A56" s="40">
        <v>44228</v>
      </c>
      <c r="B56" s="20"/>
      <c r="C56" s="13">
        <v>1.25</v>
      </c>
      <c r="D56" s="39"/>
      <c r="E56" s="9"/>
      <c r="F56" s="20"/>
      <c r="G56" s="13">
        <f>IF(ISBLANK(Table15[[#This Row],[EARNED]]),"",Table15[[#This Row],[EARNED]])</f>
        <v>1.25</v>
      </c>
      <c r="H56" s="39"/>
      <c r="I56" s="9"/>
      <c r="J56" s="11"/>
      <c r="K56" s="20"/>
    </row>
    <row r="57" spans="1:11" x14ac:dyDescent="0.3">
      <c r="A57" s="40">
        <v>44256</v>
      </c>
      <c r="B57" s="20"/>
      <c r="C57" s="13">
        <v>1.25</v>
      </c>
      <c r="D57" s="39"/>
      <c r="E57" s="9"/>
      <c r="F57" s="20"/>
      <c r="G57" s="13">
        <f>IF(ISBLANK(Table15[[#This Row],[EARNED]]),"",Table15[[#This Row],[EARNED]])</f>
        <v>1.25</v>
      </c>
      <c r="H57" s="39"/>
      <c r="I57" s="9"/>
      <c r="J57" s="11"/>
      <c r="K57" s="20"/>
    </row>
    <row r="58" spans="1:11" x14ac:dyDescent="0.3">
      <c r="A58" s="40">
        <v>44287</v>
      </c>
      <c r="B58" s="20"/>
      <c r="C58" s="13">
        <v>1.25</v>
      </c>
      <c r="D58" s="39"/>
      <c r="E58" s="9"/>
      <c r="F58" s="20"/>
      <c r="G58" s="13">
        <f>IF(ISBLANK(Table15[[#This Row],[EARNED]]),"",Table15[[#This Row],[EARNED]])</f>
        <v>1.25</v>
      </c>
      <c r="H58" s="39"/>
      <c r="I58" s="9"/>
      <c r="J58" s="11"/>
      <c r="K58" s="20"/>
    </row>
    <row r="59" spans="1:11" x14ac:dyDescent="0.3">
      <c r="A59" s="40">
        <v>44317</v>
      </c>
      <c r="B59" s="20"/>
      <c r="C59" s="13">
        <v>1.25</v>
      </c>
      <c r="D59" s="39"/>
      <c r="E59" s="9"/>
      <c r="F59" s="20"/>
      <c r="G59" s="13">
        <f>IF(ISBLANK(Table15[[#This Row],[EARNED]]),"",Table15[[#This Row],[EARNED]])</f>
        <v>1.25</v>
      </c>
      <c r="H59" s="39"/>
      <c r="I59" s="9"/>
      <c r="J59" s="11"/>
      <c r="K59" s="20"/>
    </row>
    <row r="60" spans="1:11" x14ac:dyDescent="0.3">
      <c r="A60" s="40">
        <v>44348</v>
      </c>
      <c r="B60" s="20"/>
      <c r="C60" s="13">
        <v>1.25</v>
      </c>
      <c r="D60" s="39"/>
      <c r="E60" s="9"/>
      <c r="F60" s="20"/>
      <c r="G60" s="13">
        <f>IF(ISBLANK(Table15[[#This Row],[EARNED]]),"",Table15[[#This Row],[EARNED]])</f>
        <v>1.25</v>
      </c>
      <c r="H60" s="39"/>
      <c r="I60" s="9"/>
      <c r="J60" s="11"/>
      <c r="K60" s="20"/>
    </row>
    <row r="61" spans="1:11" x14ac:dyDescent="0.3">
      <c r="A61" s="40">
        <v>44378</v>
      </c>
      <c r="B61" s="20"/>
      <c r="C61" s="13">
        <v>1.25</v>
      </c>
      <c r="D61" s="39"/>
      <c r="E61" s="9"/>
      <c r="F61" s="20"/>
      <c r="G61" s="13">
        <f>IF(ISBLANK(Table15[[#This Row],[EARNED]]),"",Table15[[#This Row],[EARNED]])</f>
        <v>1.25</v>
      </c>
      <c r="H61" s="39"/>
      <c r="I61" s="9"/>
      <c r="J61" s="11"/>
      <c r="K61" s="20"/>
    </row>
    <row r="62" spans="1:11" x14ac:dyDescent="0.3">
      <c r="A62" s="40">
        <v>44409</v>
      </c>
      <c r="B62" s="20"/>
      <c r="C62" s="13">
        <v>1.25</v>
      </c>
      <c r="D62" s="39"/>
      <c r="E62" s="9"/>
      <c r="F62" s="20"/>
      <c r="G62" s="13">
        <f>IF(ISBLANK(Table15[[#This Row],[EARNED]]),"",Table15[[#This Row],[EARNED]])</f>
        <v>1.25</v>
      </c>
      <c r="H62" s="39"/>
      <c r="I62" s="9"/>
      <c r="J62" s="11"/>
      <c r="K62" s="20"/>
    </row>
    <row r="63" spans="1:11" x14ac:dyDescent="0.3">
      <c r="A63" s="40">
        <v>44440</v>
      </c>
      <c r="B63" s="20"/>
      <c r="C63" s="13">
        <v>1.25</v>
      </c>
      <c r="D63" s="39"/>
      <c r="E63" s="9"/>
      <c r="F63" s="20"/>
      <c r="G63" s="13">
        <f>IF(ISBLANK(Table15[[#This Row],[EARNED]]),"",Table15[[#This Row],[EARNED]])</f>
        <v>1.25</v>
      </c>
      <c r="H63" s="39"/>
      <c r="I63" s="9"/>
      <c r="J63" s="11"/>
      <c r="K63" s="20"/>
    </row>
    <row r="64" spans="1:11" x14ac:dyDescent="0.3">
      <c r="A64" s="40">
        <v>44470</v>
      </c>
      <c r="B64" s="20"/>
      <c r="C64" s="13">
        <v>1.25</v>
      </c>
      <c r="D64" s="39"/>
      <c r="E64" s="9"/>
      <c r="F64" s="20"/>
      <c r="G64" s="13">
        <f>IF(ISBLANK(Table15[[#This Row],[EARNED]]),"",Table15[[#This Row],[EARNED]])</f>
        <v>1.25</v>
      </c>
      <c r="H64" s="39"/>
      <c r="I64" s="9"/>
      <c r="J64" s="11"/>
      <c r="K64" s="20"/>
    </row>
    <row r="65" spans="1:11" x14ac:dyDescent="0.3">
      <c r="A65" s="40">
        <v>44501</v>
      </c>
      <c r="B65" s="20"/>
      <c r="C65" s="13">
        <v>1.25</v>
      </c>
      <c r="D65" s="39"/>
      <c r="E65" s="9"/>
      <c r="F65" s="20"/>
      <c r="G65" s="13">
        <f>IF(ISBLANK(Table15[[#This Row],[EARNED]]),"",Table15[[#This Row],[EARNED]])</f>
        <v>1.25</v>
      </c>
      <c r="H65" s="39"/>
      <c r="I65" s="9"/>
      <c r="J65" s="11"/>
      <c r="K65" s="20"/>
    </row>
    <row r="66" spans="1:11" x14ac:dyDescent="0.3">
      <c r="A66" s="40">
        <v>44531</v>
      </c>
      <c r="B66" s="20" t="s">
        <v>49</v>
      </c>
      <c r="C66" s="13">
        <v>1.25</v>
      </c>
      <c r="D66" s="39">
        <v>5</v>
      </c>
      <c r="E66" s="9"/>
      <c r="F66" s="20"/>
      <c r="G66" s="13">
        <f>IF(ISBLANK(Table15[[#This Row],[EARNED]]),"",Table15[[#This Row],[EARNED]])</f>
        <v>1.25</v>
      </c>
      <c r="H66" s="39"/>
      <c r="I66" s="9"/>
      <c r="J66" s="11"/>
      <c r="K66" s="20"/>
    </row>
    <row r="67" spans="1:11" x14ac:dyDescent="0.3">
      <c r="A67" s="48" t="s">
        <v>46</v>
      </c>
      <c r="B67" s="20"/>
      <c r="C67" s="13"/>
      <c r="D67" s="39"/>
      <c r="E67" s="9"/>
      <c r="F67" s="20"/>
      <c r="G67" s="13" t="str">
        <f>IF(ISBLANK(Table15[[#This Row],[EARNED]]),"",Table15[[#This Row],[EARNED]])</f>
        <v/>
      </c>
      <c r="H67" s="39"/>
      <c r="I67" s="9"/>
      <c r="J67" s="11"/>
      <c r="K67" s="20"/>
    </row>
    <row r="68" spans="1:11" x14ac:dyDescent="0.3">
      <c r="A68" s="40">
        <v>44562</v>
      </c>
      <c r="B68" s="20"/>
      <c r="C68" s="13">
        <v>1.25</v>
      </c>
      <c r="D68" s="39"/>
      <c r="E68" s="9"/>
      <c r="F68" s="20"/>
      <c r="G68" s="13">
        <f>IF(ISBLANK(Table15[[#This Row],[EARNED]]),"",Table15[[#This Row],[EARNED]])</f>
        <v>1.25</v>
      </c>
      <c r="H68" s="39"/>
      <c r="I68" s="9"/>
      <c r="J68" s="11"/>
      <c r="K68" s="20"/>
    </row>
    <row r="69" spans="1:11" x14ac:dyDescent="0.3">
      <c r="A69" s="40">
        <v>44593</v>
      </c>
      <c r="B69" s="20"/>
      <c r="C69" s="13">
        <v>1.25</v>
      </c>
      <c r="D69" s="39"/>
      <c r="E69" s="9"/>
      <c r="F69" s="20"/>
      <c r="G69" s="13">
        <f>IF(ISBLANK(Table15[[#This Row],[EARNED]]),"",Table15[[#This Row],[EARNED]])</f>
        <v>1.25</v>
      </c>
      <c r="H69" s="39"/>
      <c r="I69" s="9"/>
      <c r="J69" s="11"/>
      <c r="K69" s="20"/>
    </row>
    <row r="70" spans="1:11" x14ac:dyDescent="0.3">
      <c r="A70" s="40">
        <v>44621</v>
      </c>
      <c r="B70" s="20"/>
      <c r="C70" s="13">
        <v>1.25</v>
      </c>
      <c r="D70" s="39"/>
      <c r="E70" s="9"/>
      <c r="F70" s="20"/>
      <c r="G70" s="13">
        <f>IF(ISBLANK(Table15[[#This Row],[EARNED]]),"",Table15[[#This Row],[EARNED]])</f>
        <v>1.25</v>
      </c>
      <c r="H70" s="39"/>
      <c r="I70" s="9"/>
      <c r="J70" s="11"/>
      <c r="K70" s="20"/>
    </row>
    <row r="71" spans="1:11" x14ac:dyDescent="0.3">
      <c r="A71" s="40">
        <v>44652</v>
      </c>
      <c r="B71" s="20"/>
      <c r="C71" s="13">
        <v>1.25</v>
      </c>
      <c r="D71" s="39"/>
      <c r="E71" s="9"/>
      <c r="F71" s="20"/>
      <c r="G71" s="13">
        <f>IF(ISBLANK(Table15[[#This Row],[EARNED]]),"",Table15[[#This Row],[EARNED]])</f>
        <v>1.25</v>
      </c>
      <c r="H71" s="39"/>
      <c r="I71" s="9"/>
      <c r="J71" s="11"/>
      <c r="K71" s="20"/>
    </row>
    <row r="72" spans="1:11" x14ac:dyDescent="0.3">
      <c r="A72" s="40">
        <v>44682</v>
      </c>
      <c r="B72" s="20"/>
      <c r="C72" s="13">
        <v>1.25</v>
      </c>
      <c r="D72" s="39"/>
      <c r="E72" s="9"/>
      <c r="F72" s="20"/>
      <c r="G72" s="13">
        <f>IF(ISBLANK(Table15[[#This Row],[EARNED]]),"",Table15[[#This Row],[EARNED]])</f>
        <v>1.25</v>
      </c>
      <c r="H72" s="39"/>
      <c r="I72" s="9"/>
      <c r="J72" s="11"/>
      <c r="K72" s="20"/>
    </row>
    <row r="73" spans="1:11" x14ac:dyDescent="0.3">
      <c r="A73" s="40">
        <v>44713</v>
      </c>
      <c r="B73" s="20"/>
      <c r="C73" s="13">
        <v>1.25</v>
      </c>
      <c r="D73" s="39"/>
      <c r="E73" s="9"/>
      <c r="F73" s="20"/>
      <c r="G73" s="13">
        <f>IF(ISBLANK(Table15[[#This Row],[EARNED]]),"",Table15[[#This Row],[EARNED]])</f>
        <v>1.25</v>
      </c>
      <c r="H73" s="39"/>
      <c r="I73" s="9"/>
      <c r="J73" s="11"/>
      <c r="K73" s="20"/>
    </row>
    <row r="74" spans="1:11" x14ac:dyDescent="0.3">
      <c r="A74" s="40">
        <v>44743</v>
      </c>
      <c r="B74" s="20"/>
      <c r="C74" s="13">
        <v>1.25</v>
      </c>
      <c r="D74" s="39"/>
      <c r="E74" s="9"/>
      <c r="F74" s="20"/>
      <c r="G74" s="13">
        <f>IF(ISBLANK(Table15[[#This Row],[EARNED]]),"",Table15[[#This Row],[EARNED]])</f>
        <v>1.25</v>
      </c>
      <c r="H74" s="39"/>
      <c r="I74" s="9"/>
      <c r="J74" s="11"/>
      <c r="K74" s="20"/>
    </row>
    <row r="75" spans="1:11" x14ac:dyDescent="0.3">
      <c r="A75" s="40">
        <v>44774</v>
      </c>
      <c r="B75" s="20"/>
      <c r="C75" s="13">
        <v>1.25</v>
      </c>
      <c r="D75" s="39"/>
      <c r="E75" s="9"/>
      <c r="F75" s="20"/>
      <c r="G75" s="13">
        <f>IF(ISBLANK(Table15[[#This Row],[EARNED]]),"",Table15[[#This Row],[EARNED]])</f>
        <v>1.25</v>
      </c>
      <c r="H75" s="39"/>
      <c r="I75" s="9"/>
      <c r="J75" s="11"/>
      <c r="K75" s="20"/>
    </row>
    <row r="76" spans="1:11" x14ac:dyDescent="0.3">
      <c r="A76" s="40">
        <v>44805</v>
      </c>
      <c r="B76" s="20"/>
      <c r="C76" s="13">
        <v>1.25</v>
      </c>
      <c r="D76" s="39"/>
      <c r="E76" s="9"/>
      <c r="F76" s="20"/>
      <c r="G76" s="13">
        <f>IF(ISBLANK(Table15[[#This Row],[EARNED]]),"",Table15[[#This Row],[EARNED]])</f>
        <v>1.25</v>
      </c>
      <c r="H76" s="39"/>
      <c r="I76" s="9"/>
      <c r="J76" s="11"/>
      <c r="K76" s="20"/>
    </row>
    <row r="77" spans="1:11" x14ac:dyDescent="0.3">
      <c r="A77" s="40">
        <v>44835</v>
      </c>
      <c r="B77" s="20"/>
      <c r="C77" s="13">
        <v>1.25</v>
      </c>
      <c r="D77" s="39"/>
      <c r="E77" s="9"/>
      <c r="F77" s="20"/>
      <c r="G77" s="13">
        <f>IF(ISBLANK(Table15[[#This Row],[EARNED]]),"",Table15[[#This Row],[EARNED]])</f>
        <v>1.25</v>
      </c>
      <c r="H77" s="39"/>
      <c r="I77" s="9"/>
      <c r="J77" s="11"/>
      <c r="K77" s="20"/>
    </row>
    <row r="78" spans="1:11" x14ac:dyDescent="0.3">
      <c r="A78" s="40">
        <v>44866</v>
      </c>
      <c r="B78" s="20"/>
      <c r="C78" s="13">
        <v>1.25</v>
      </c>
      <c r="D78" s="39"/>
      <c r="E78" s="9"/>
      <c r="F78" s="20"/>
      <c r="G78" s="13">
        <f>IF(ISBLANK(Table15[[#This Row],[EARNED]]),"",Table15[[#This Row],[EARNED]])</f>
        <v>1.25</v>
      </c>
      <c r="H78" s="39"/>
      <c r="I78" s="9"/>
      <c r="J78" s="11"/>
      <c r="K78" s="20"/>
    </row>
    <row r="79" spans="1:11" x14ac:dyDescent="0.3">
      <c r="A79" s="40">
        <v>44896</v>
      </c>
      <c r="B79" s="20" t="s">
        <v>70</v>
      </c>
      <c r="C79" s="13">
        <v>1.25</v>
      </c>
      <c r="D79" s="39">
        <v>2</v>
      </c>
      <c r="E79" s="9"/>
      <c r="F79" s="20"/>
      <c r="G79" s="13">
        <f>IF(ISBLANK(Table15[[#This Row],[EARNED]]),"",Table15[[#This Row],[EARNED]])</f>
        <v>1.25</v>
      </c>
      <c r="H79" s="39"/>
      <c r="I79" s="9"/>
      <c r="J79" s="11"/>
      <c r="K79" s="20"/>
    </row>
    <row r="80" spans="1:11" x14ac:dyDescent="0.3">
      <c r="A80" s="40"/>
      <c r="B80" s="20" t="s">
        <v>58</v>
      </c>
      <c r="C80" s="13"/>
      <c r="D80" s="39">
        <v>3</v>
      </c>
      <c r="E80" s="9"/>
      <c r="F80" s="20"/>
      <c r="G80" s="13" t="str">
        <f>IF(ISBLANK(Table15[[#This Row],[EARNED]]),"",Table15[[#This Row],[EARNED]])</f>
        <v/>
      </c>
      <c r="H80" s="39"/>
      <c r="I80" s="9"/>
      <c r="J80" s="11"/>
      <c r="K80" s="20" t="s">
        <v>71</v>
      </c>
    </row>
    <row r="81" spans="1:11" x14ac:dyDescent="0.3">
      <c r="A81" s="48" t="s">
        <v>47</v>
      </c>
      <c r="B81" s="20"/>
      <c r="C81" s="13"/>
      <c r="D81" s="39"/>
      <c r="E81" s="9"/>
      <c r="F81" s="20"/>
      <c r="G81" s="13" t="str">
        <f>IF(ISBLANK(Table15[[#This Row],[EARNED]]),"",Table15[[#This Row],[EARNED]])</f>
        <v/>
      </c>
      <c r="H81" s="39"/>
      <c r="I81" s="9"/>
      <c r="J81" s="11"/>
      <c r="K81" s="20"/>
    </row>
    <row r="82" spans="1:11" x14ac:dyDescent="0.3">
      <c r="A82" s="40">
        <v>44927</v>
      </c>
      <c r="B82" s="20" t="s">
        <v>67</v>
      </c>
      <c r="C82" s="13">
        <v>1.25</v>
      </c>
      <c r="D82" s="39"/>
      <c r="E82" s="9"/>
      <c r="F82" s="20"/>
      <c r="G82" s="13">
        <f>IF(ISBLANK(Table15[[#This Row],[EARNED]]),"",Table15[[#This Row],[EARNED]])</f>
        <v>1.25</v>
      </c>
      <c r="H82" s="39">
        <v>9</v>
      </c>
      <c r="I82" s="9"/>
      <c r="J82" s="11"/>
      <c r="K82" s="20" t="s">
        <v>68</v>
      </c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IF(ISBLANK(Table15[[#This Row],[EARNED]]),"",Table15[[#This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IF(ISBLANK(Table15[[#This Row],[EARNED]]),"",Table15[[#This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IF(ISBLANK(Table15[[#This Row],[EARNED]]),"",Table15[[#This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IF(ISBLANK(Table15[[#This Row],[EARNED]]),"",Table15[[#This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IF(ISBLANK(Table15[[#This Row],[EARNED]]),"",Table15[[#This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IF(ISBLANK(Table15[[#This Row],[EARNED]]),"",Table15[[#This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IF(ISBLANK(Table15[[#This Row],[EARNED]]),"",Table15[[#This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IF(ISBLANK(Table15[[#This Row],[EARNED]]),"",Table15[[#This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IF(ISBLANK(Table15[[#This Row],[EARNED]]),"",Table15[[#This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IF(ISBLANK(Table15[[#This Row],[EARNED]]),"",Table15[[#This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IF(ISBLANK(Table15[[#This Row],[EARNED]]),"",Table15[[#This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IF(ISBLANK(Table15[[#This Row],[EARNED]]),"",Table15[[#This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IF(ISBLANK(Table15[[#This Row],[EARNED]]),"",Table15[[#This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IF(ISBLANK(Table15[[#This Row],[EARNED]]),"",Table15[[#This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IF(ISBLANK(Table15[[#This Row],[EARNED]]),"",Table15[[#This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IF(ISBLANK(Table15[[#This Row],[EARNED]]),"",Table15[[#This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IF(ISBLANK(Table15[[#This Row],[EARNED]]),"",Table15[[#This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IF(ISBLANK(Table15[[#This Row],[EARNED]]),"",Table15[[#This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IF(ISBLANK(Table15[[#This Row],[EARNED]]),"",Table15[[#This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IF(ISBLANK(Table15[[#This Row],[EARNED]]),"",Table15[[#This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IF(ISBLANK(Table15[[#This Row],[EARNED]]),"",Table15[[#This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IF(ISBLANK(Table15[[#This Row],[EARNED]]),"",Table15[[#This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IF(ISBLANK(Table15[[#This Row],[EARNED]]),"",Table15[[#This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IF(ISBLANK(Table15[[#This Row],[EARNED]]),"",Table15[[#This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IF(ISBLANK(Table15[[#This Row],[EARNED]]),"",Table15[[#This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IF(ISBLANK(Table15[[#This Row],[EARNED]]),"",Table15[[#This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IF(ISBLANK(Table15[[#This Row],[EARNED]]),"",Table15[[#This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IF(ISBLANK(Table15[[#This Row],[EARNED]]),"",Table15[[#This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IF(ISBLANK(Table15[[#This Row],[EARNED]]),"",Table15[[#This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IF(ISBLANK(Table15[[#This Row],[EARNED]]),"",Table15[[#This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IF(ISBLANK(Table15[[#This Row],[EARNED]]),"",Table15[[#This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IF(ISBLANK(Table15[[#This Row],[EARNED]]),"",Table15[[#This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IF(ISBLANK(Table15[[#This Row],[EARNED]]),"",Table15[[#This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IF(ISBLANK(Table15[[#This Row],[EARNED]]),"",Table15[[#This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IF(ISBLANK(Table15[[#This Row],[EARNED]]),"",Table15[[#This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IF(ISBLANK(Table15[[#This Row],[EARNED]]),"",Table15[[#This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IF(ISBLANK(Table15[[#This Row],[EARNED]]),"",Table15[[#This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IF(ISBLANK(Table15[[#This Row],[EARNED]]),"",Table15[[#This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IF(ISBLANK(Table15[[#This Row],[EARNED]]),"",Table15[[#This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IF(ISBLANK(Table15[[#This Row],[EARNED]]),"",Table15[[#This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IF(ISBLANK(Table15[[#This Row],[EARNED]]),"",Table15[[#This Row],[EARNED]])</f>
        <v/>
      </c>
      <c r="H132" s="39"/>
      <c r="I132" s="9"/>
      <c r="J132" s="11"/>
      <c r="K132" s="20"/>
    </row>
    <row r="133" spans="1:11" x14ac:dyDescent="0.3">
      <c r="A133" s="40"/>
      <c r="B133" s="20"/>
      <c r="C133" s="13"/>
      <c r="D133" s="39"/>
      <c r="E133" s="9"/>
      <c r="F133" s="20"/>
      <c r="G133" s="13" t="str">
        <f>IF(ISBLANK(Table15[[#This Row],[EARNED]]),"",Table15[[#This Row],[EARNED]])</f>
        <v/>
      </c>
      <c r="H133" s="39"/>
      <c r="I133" s="9"/>
      <c r="J133" s="11"/>
      <c r="K133" s="20"/>
    </row>
    <row r="134" spans="1:11" x14ac:dyDescent="0.3">
      <c r="A134" s="40"/>
      <c r="B134" s="20"/>
      <c r="C134" s="13"/>
      <c r="D134" s="39"/>
      <c r="E134" s="9"/>
      <c r="F134" s="20"/>
      <c r="G134" s="13" t="str">
        <f>IF(ISBLANK(Table15[[#This Row],[EARNED]]),"",Table15[[#This Row],[EARNED]])</f>
        <v/>
      </c>
      <c r="H134" s="39"/>
      <c r="I134" s="9"/>
      <c r="J134" s="11"/>
      <c r="K134" s="20"/>
    </row>
    <row r="135" spans="1:11" x14ac:dyDescent="0.3">
      <c r="A135" s="40"/>
      <c r="B135" s="20"/>
      <c r="C135" s="13"/>
      <c r="D135" s="39"/>
      <c r="E135" s="9"/>
      <c r="F135" s="20"/>
      <c r="G135" s="13" t="str">
        <f>IF(ISBLANK(Table15[[#This Row],[EARNED]]),"",Table15[[#This Row],[EARNED]])</f>
        <v/>
      </c>
      <c r="H135" s="39"/>
      <c r="I135" s="9"/>
      <c r="J135" s="11"/>
      <c r="K135" s="20"/>
    </row>
    <row r="136" spans="1:11" x14ac:dyDescent="0.3">
      <c r="A136" s="40"/>
      <c r="B136" s="20"/>
      <c r="C136" s="13"/>
      <c r="D136" s="39"/>
      <c r="E136" s="9"/>
      <c r="F136" s="20"/>
      <c r="G136" s="13" t="str">
        <f>IF(ISBLANK(Table15[[#This Row],[EARNED]]),"",Table15[[#This Row],[EARNED]])</f>
        <v/>
      </c>
      <c r="H136" s="39"/>
      <c r="I136" s="9"/>
      <c r="J136" s="11"/>
      <c r="K136" s="20"/>
    </row>
    <row r="137" spans="1:11" x14ac:dyDescent="0.3">
      <c r="A137" s="40"/>
      <c r="B137" s="20"/>
      <c r="C137" s="13"/>
      <c r="D137" s="39"/>
      <c r="E137" s="9"/>
      <c r="F137" s="20"/>
      <c r="G137" s="13" t="str">
        <f>IF(ISBLANK(Table15[[#This Row],[EARNED]]),"",Table15[[#This Row],[EARNED]])</f>
        <v/>
      </c>
      <c r="H137" s="39"/>
      <c r="I137" s="9"/>
      <c r="J137" s="11"/>
      <c r="K137" s="20"/>
    </row>
    <row r="138" spans="1:11" x14ac:dyDescent="0.3">
      <c r="A138" s="40"/>
      <c r="B138" s="20"/>
      <c r="C138" s="13"/>
      <c r="D138" s="39"/>
      <c r="E138" s="9"/>
      <c r="F138" s="20"/>
      <c r="G138" s="13" t="str">
        <f>IF(ISBLANK(Table15[[#This Row],[EARNED]]),"",Table15[[#This Row],[EARNED]])</f>
        <v/>
      </c>
      <c r="H138" s="39"/>
      <c r="I138" s="9"/>
      <c r="J138" s="11"/>
      <c r="K138" s="20"/>
    </row>
    <row r="139" spans="1:11" x14ac:dyDescent="0.3">
      <c r="A139" s="40"/>
      <c r="B139" s="20"/>
      <c r="C139" s="13"/>
      <c r="D139" s="39"/>
      <c r="E139" s="9"/>
      <c r="F139" s="20"/>
      <c r="G139" s="13" t="str">
        <f>IF(ISBLANK(Table15[[#This Row],[EARNED]]),"",Table15[[#This Row],[EARNED]])</f>
        <v/>
      </c>
      <c r="H139" s="39"/>
      <c r="I139" s="9"/>
      <c r="J139" s="11"/>
      <c r="K139" s="20"/>
    </row>
    <row r="140" spans="1:11" x14ac:dyDescent="0.3">
      <c r="A140" s="41"/>
      <c r="B140" s="15"/>
      <c r="C140" s="42"/>
      <c r="D140" s="43"/>
      <c r="E140" s="9"/>
      <c r="F140" s="15"/>
      <c r="G140" s="42" t="str">
        <f>IF(ISBLANK(Table15[[#This Row],[EARNED]]),"",Table15[[#This Row],[EARNED]])</f>
        <v/>
      </c>
      <c r="H140" s="43"/>
      <c r="I140" s="9"/>
      <c r="J140" s="12"/>
      <c r="K140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 xr:uid="{00000000-0002-0000-0100-000000000000}">
      <formula1>"PERMANENT, CO-TERMINUS, CASUAL, JOBCON"</formula1>
    </dataValidation>
    <dataValidation type="list" allowBlank="1" showInputMessage="1" showErrorMessage="1" sqref="F2:G2" xr:uid="{00000000-0002-0000-0100-000001000000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2:K130"/>
  <sheetViews>
    <sheetView zoomScale="150" zoomScaleNormal="150" workbookViewId="0">
      <pane ySplit="5532" topLeftCell="A10"/>
      <selection activeCell="B2" sqref="B2:C2"/>
      <selection pane="bottomLeft" activeCell="E18" sqref="E18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tr">
        <f>IF(ISBLANK('2018 LEAVE CREDITS'!B2:C2),"---------",'2018 LEAVE CREDITS'!B2:C2)</f>
        <v>DIMARANAN, JENELIN BLANZA</v>
      </c>
      <c r="C2" s="51"/>
      <c r="D2" s="21" t="s">
        <v>14</v>
      </c>
      <c r="E2" s="10"/>
      <c r="F2" s="55"/>
      <c r="G2" s="55"/>
      <c r="H2" s="28" t="s">
        <v>10</v>
      </c>
      <c r="I2" s="25"/>
      <c r="J2" s="56"/>
      <c r="K2" s="57"/>
    </row>
    <row r="3" spans="1:11" x14ac:dyDescent="0.3">
      <c r="A3" s="18" t="s">
        <v>15</v>
      </c>
      <c r="B3" s="51" t="str">
        <f>IF(ISBLANK('2018 LEAVE CREDITS'!B3:C3),"",'2018 LEAVE CREDITS'!B3:C3)</f>
        <v/>
      </c>
      <c r="C3" s="51"/>
      <c r="D3" s="22" t="s">
        <v>13</v>
      </c>
      <c r="F3" s="58"/>
      <c r="G3" s="52"/>
      <c r="H3" s="26" t="s">
        <v>11</v>
      </c>
      <c r="I3" s="26"/>
      <c r="J3" s="59"/>
      <c r="K3" s="60"/>
    </row>
    <row r="4" spans="1:11" ht="14.4" customHeight="1" x14ac:dyDescent="0.3">
      <c r="A4" s="18" t="s">
        <v>16</v>
      </c>
      <c r="B4" s="51"/>
      <c r="C4" s="51"/>
      <c r="D4" s="22" t="s">
        <v>12</v>
      </c>
      <c r="F4" s="52" t="str">
        <f>IF(ISBLANK('2018 LEAVE CREDITS'!F4:G4),"",'2018 LEAVE CREDITS'!F4:G4)</f>
        <v/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5.7080000000000002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0.70800000000000018</v>
      </c>
      <c r="J9" s="11"/>
      <c r="K9" s="20"/>
    </row>
    <row r="10" spans="1:11" x14ac:dyDescent="0.3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43132</v>
      </c>
      <c r="B11" s="20" t="s">
        <v>50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1</v>
      </c>
      <c r="I11" s="9"/>
      <c r="J11" s="11"/>
      <c r="K11" s="49">
        <v>43143</v>
      </c>
    </row>
    <row r="12" spans="1:11" x14ac:dyDescent="0.3">
      <c r="A12" s="40"/>
      <c r="B12" s="20" t="s">
        <v>51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>
        <v>3</v>
      </c>
      <c r="I12" s="9"/>
      <c r="J12" s="11"/>
      <c r="K12" s="20" t="s">
        <v>52</v>
      </c>
    </row>
    <row r="13" spans="1:11" x14ac:dyDescent="0.3">
      <c r="A13" s="40">
        <v>43191</v>
      </c>
      <c r="B13" s="20" t="s">
        <v>50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>
        <v>1</v>
      </c>
      <c r="I13" s="9"/>
      <c r="J13" s="11"/>
      <c r="K13" s="49">
        <v>43196</v>
      </c>
    </row>
    <row r="14" spans="1:11" x14ac:dyDescent="0.3">
      <c r="A14" s="48" t="s">
        <v>43</v>
      </c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3">
      <c r="A15" s="40">
        <v>43466</v>
      </c>
      <c r="B15" s="20" t="s">
        <v>50</v>
      </c>
      <c r="C15" s="13"/>
      <c r="D15" s="39"/>
      <c r="E15" s="9"/>
      <c r="F15" s="20"/>
      <c r="G15" s="13" t="str">
        <f>IF(ISBLANK(Table1[[#This Row],[EARNED]]),"",Table1[[#This Row],[EARNED]])</f>
        <v/>
      </c>
      <c r="H15" s="39">
        <v>1</v>
      </c>
      <c r="I15" s="9"/>
      <c r="J15" s="11"/>
      <c r="K15" s="49">
        <v>43468</v>
      </c>
    </row>
    <row r="16" spans="1:11" x14ac:dyDescent="0.3">
      <c r="A16" s="41">
        <v>43497</v>
      </c>
      <c r="B16" s="15" t="s">
        <v>51</v>
      </c>
      <c r="C16" s="42"/>
      <c r="D16" s="43"/>
      <c r="E16" s="9"/>
      <c r="F16" s="15"/>
      <c r="G16" s="42" t="str">
        <f>IF(ISBLANK(Table1[[#This Row],[EARNED]]),"",Table1[[#This Row],[EARNED]])</f>
        <v/>
      </c>
      <c r="H16" s="43">
        <v>3</v>
      </c>
      <c r="I16" s="9"/>
      <c r="J16" s="12"/>
      <c r="K16" s="50" t="s">
        <v>57</v>
      </c>
    </row>
    <row r="17" spans="1:11" x14ac:dyDescent="0.3">
      <c r="A17" s="40">
        <v>43525</v>
      </c>
      <c r="B17" s="20" t="s">
        <v>50</v>
      </c>
      <c r="C17" s="13"/>
      <c r="D17" s="39"/>
      <c r="E17" s="9"/>
      <c r="F17" s="20"/>
      <c r="G17" s="13" t="str">
        <f>IF(ISBLANK(Table1[[#This Row],[EARNED]]),"",Table1[[#This Row],[EARNED]])</f>
        <v/>
      </c>
      <c r="H17" s="39">
        <v>1</v>
      </c>
      <c r="I17" s="9"/>
      <c r="J17" s="11"/>
      <c r="K17" s="49">
        <v>43532</v>
      </c>
    </row>
    <row r="18" spans="1:11" x14ac:dyDescent="0.3">
      <c r="A18" s="48"/>
      <c r="B18" s="20"/>
      <c r="C18" s="13"/>
      <c r="D18" s="39"/>
      <c r="E18" s="9"/>
      <c r="F18" s="20"/>
      <c r="G18" s="13"/>
      <c r="H18" s="39"/>
      <c r="I18" s="9"/>
      <c r="J18" s="11"/>
      <c r="K18" s="20"/>
    </row>
    <row r="19" spans="1:11" x14ac:dyDescent="0.3">
      <c r="A19" s="40"/>
      <c r="B19" s="20"/>
      <c r="C19" s="13"/>
      <c r="D19" s="39"/>
      <c r="E19" s="9"/>
      <c r="F19" s="20"/>
      <c r="G19" s="13"/>
      <c r="H19" s="39"/>
      <c r="I19" s="9"/>
      <c r="J19" s="11"/>
      <c r="K19" s="20"/>
    </row>
    <row r="20" spans="1:11" x14ac:dyDescent="0.3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3">
      <c r="A21" s="40"/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3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3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3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3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3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3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3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3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3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3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3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3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3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3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3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3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3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3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3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3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3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3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3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3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3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3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3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3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3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3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3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3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3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3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3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3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3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3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3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3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3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3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3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3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3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3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3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3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3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2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2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L67"/>
  <sheetViews>
    <sheetView zoomScale="120" zoomScaleNormal="120" workbookViewId="0">
      <selection activeCell="A5" sqref="A5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5.33203125" customWidth="1"/>
    <col min="11" max="11" width="14.88671875" style="37" hidden="1" customWidth="1"/>
    <col min="12" max="12" width="15.5546875" customWidth="1"/>
  </cols>
  <sheetData>
    <row r="1" spans="1:12" ht="15.6" x14ac:dyDescent="0.3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3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3">
      <c r="A3" s="11">
        <v>5.7080000000000002</v>
      </c>
      <c r="B3" s="11">
        <v>10.708</v>
      </c>
      <c r="D3"/>
      <c r="E3"/>
      <c r="F3"/>
      <c r="G3" s="47">
        <f>SUMIFS(F7:F14,E7:E14,E3)+SUMIFS(D7:D66,C7:C66,F3)+D3</f>
        <v>0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2" t="s">
        <v>38</v>
      </c>
      <c r="J6" s="62"/>
      <c r="K6" s="62"/>
      <c r="L6" s="62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2023-02-20T06:03:10Z</dcterms:modified>
</cp:coreProperties>
</file>