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CARD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B4" i="1"/>
  <c r="F4" i="1" l="1"/>
  <c r="B3" i="1"/>
  <c r="B2" i="1"/>
  <c r="G62" i="5"/>
  <c r="G49" i="5"/>
  <c r="G36" i="5"/>
  <c r="G23" i="5"/>
  <c r="E9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<sst xmlns="http://schemas.openxmlformats.org/spreadsheetml/2006/main" count="116" uniqueCount="75">
  <si>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</si>
  <si>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</si>
  <si>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</si>
  <si>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</si>
  <si>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</si>
  <si>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</si>
  <si>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</si>
  <si>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</si>
  <si>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</si>
  <si>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</si>
  <si>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</si>
  <si>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</si>
  <si>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</si>
  <si>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</si>
  <si>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</si>
  <si>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</si>
  <si>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</si>
  <si>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</si>
  <si>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</si>
  <si>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</si>
  <si>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</si>
  <si>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</si>
  <si>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</si>
  <si>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</si>
  <si>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</si>
  <si>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</si>
  <si>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</si>
  <si>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</si>
  <si>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</si>
  <si>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</si>
  <si>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</si>
  <si>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</si>
  <si>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</si>
  <si>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</si>
  <si>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</si>
  <si>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</si>
  <si>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</si>
  <si>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</si>
  <si>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</si>
  <si>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</si>
  <si>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</si>
  <si>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</si>
  <si>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</si>
  <si>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</si>
  <si>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</si>
  <si>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</si>
  <si>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</si>
  <si>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</si>
  <si>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</si>
  <si>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</si>
  <si>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MANALO, FERNANDO</t>
  </si>
  <si>
    <t>SL(22-0-0)</t>
  </si>
  <si>
    <t>1/1-31/2018</t>
  </si>
  <si>
    <t>VL(14-0-0)</t>
  </si>
  <si>
    <t>12/11-31/2018</t>
  </si>
  <si>
    <t>5/15-6/15/2018</t>
  </si>
  <si>
    <t>SL(10-0-0)</t>
  </si>
  <si>
    <t>SVL(22-0-0)</t>
  </si>
  <si>
    <t>7/2-31/2018</t>
  </si>
  <si>
    <t>SVL(15-0-0)</t>
  </si>
  <si>
    <t>12/17-31/2018</t>
  </si>
  <si>
    <t>SVL(12-0-0)</t>
  </si>
  <si>
    <t>SL(7-0-0)</t>
  </si>
  <si>
    <t>SVL(19-0-0)</t>
  </si>
  <si>
    <t>7/20-31/2018</t>
  </si>
  <si>
    <t>8/1-31/2019</t>
  </si>
  <si>
    <t>8/1-31/2020</t>
  </si>
  <si>
    <t>SVL(11-0-0)</t>
  </si>
  <si>
    <t>9/1-15/2020</t>
  </si>
  <si>
    <t>9/16-30/2020</t>
  </si>
  <si>
    <t>SVL(5-0-0)</t>
  </si>
  <si>
    <t>10/5-9/2020</t>
  </si>
  <si>
    <t>SL(4-0-0)</t>
  </si>
  <si>
    <t>10/12-15/2020</t>
  </si>
  <si>
    <t>10/16-31/2020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</si>
</sst>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4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4"/>
  <sheetViews>
    <sheetView tabSelected="1" zoomScale="150" zoomScaleNormal="150" workbookViewId="0">
      <pane ySplit="5535" topLeftCell="A70" activePane="bottomLeft"/>
      <selection activeCell="B3" sqref="B3:C3"/>
      <selection pane="bottomLeft" activeCell="C77" sqref="C77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">
        <v>50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25">
      <c r="A3" s="18" t="s">
        <v>15</v>
      </c>
      <c r="B3" s="49"/>
      <c r="C3" s="49"/>
      <c r="D3" s="22" t="s">
        <v>13</v>
      </c>
      <c r="F3" s="53"/>
      <c r="G3" s="54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49" t="s">
        <v>48</v>
      </c>
      <c r="C4" s="49"/>
      <c r="D4" s="22" t="s">
        <v>12</v>
      </c>
      <c r="F4" s="54"/>
      <c r="G4" s="54"/>
      <c r="H4" s="26" t="s">
        <v>17</v>
      </c>
      <c r="I4" s="26"/>
      <c r="J4" s="54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51.25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76.25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49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49</v>
      </c>
      <c r="C35" s="13">
        <v>1.25</v>
      </c>
      <c r="D35" s="39">
        <v>5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49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49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44682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44713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44743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44774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44805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44835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44866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25">
      <c r="A74" s="40">
        <v>44896</v>
      </c>
      <c r="B74" s="20" t="s">
        <v>49</v>
      </c>
      <c r="C74" s="13">
        <v>1.25</v>
      </c>
      <c r="D74" s="39">
        <v>5</v>
      </c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25">
      <c r="A75" s="48" t="s">
        <v>47</v>
      </c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0">
        <v>44927</v>
      </c>
      <c r="B76" s="20"/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IF(ISBLANK(Table15[[#This Row],[EARNED]]),"",Table15[[#This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1"/>
      <c r="B134" s="15"/>
      <c r="C134" s="42"/>
      <c r="D134" s="43"/>
      <c r="E134" s="9"/>
      <c r="F134" s="15"/>
      <c r="G134" s="42" t="str">
        <f>IF(ISBLANK(Table15[[#This Row],[EARNED]]),"",Table15[[#This Row],[EARNED]])</f>
        <v/>
      </c>
      <c r="H134" s="43"/>
      <c r="I134" s="9"/>
      <c r="J134" s="12"/>
      <c r="K134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zoomScale="150" zoomScaleNormal="150" workbookViewId="0">
      <pane ySplit="5535" topLeftCell="A22" activePane="bottomLeft"/>
      <selection activeCell="B4" sqref="B4:C4"/>
      <selection pane="bottomLeft" activeCell="B28" sqref="B28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tr">
        <f>IF(ISBLANK('2018 LEAVE CREDITS'!B2:C2),"---------",'2018 LEAVE CREDITS'!B2:C2)</f>
        <v>MANALO, FERNANDO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25">
      <c r="A3" s="18" t="s">
        <v>15</v>
      </c>
      <c r="B3" s="49" t="str">
        <f>IF(ISBLANK('2018 LEAVE CREDITS'!B3:C3),"",'2018 LEAVE CREDITS'!B3:C3)</f>
        <v/>
      </c>
      <c r="C3" s="49"/>
      <c r="D3" s="22" t="s">
        <v>13</v>
      </c>
      <c r="F3" s="53" t="str">
        <f>IF(ISBLANK('2018 LEAVE CREDITS'!F3:G3),"---------",'2018 LEAVE CREDITS'!F3:G3)</f>
        <v>---------</v>
      </c>
      <c r="G3" s="54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49" t="str">
        <f>IF(ISBLANK('2018 LEAVE CREDITS'!B4:C4),"---------",'2018 LEAVE CREDITS'!B4:C4)</f>
        <v>CASUAL</v>
      </c>
      <c r="C4" s="49"/>
      <c r="D4" s="22" t="s">
        <v>12</v>
      </c>
      <c r="F4" s="54" t="str">
        <f>IF(ISBLANK('2018 LEAVE CREDITS'!F4:G4),"",'2018 LEAVE CREDITS'!F4:G4)</f>
        <v/>
      </c>
      <c r="G4" s="54"/>
      <c r="H4" s="26" t="s">
        <v>17</v>
      </c>
      <c r="I4" s="26"/>
      <c r="J4" s="54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43.264999999999986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7.5000000000002842E-2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 t="s">
        <v>51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>
        <v>22</v>
      </c>
      <c r="I11" s="9"/>
      <c r="J11" s="11"/>
      <c r="K11" s="20" t="s">
        <v>52</v>
      </c>
    </row>
    <row r="12" spans="1:11" x14ac:dyDescent="0.25">
      <c r="A12" s="40"/>
      <c r="B12" s="20" t="s">
        <v>53</v>
      </c>
      <c r="C12" s="13"/>
      <c r="D12" s="39">
        <v>14</v>
      </c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 t="s">
        <v>54</v>
      </c>
    </row>
    <row r="13" spans="1:11" x14ac:dyDescent="0.25">
      <c r="A13" s="40">
        <v>43221</v>
      </c>
      <c r="B13" s="20" t="s">
        <v>51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>
        <v>22</v>
      </c>
      <c r="I13" s="9"/>
      <c r="J13" s="11"/>
      <c r="K13" s="20" t="s">
        <v>55</v>
      </c>
    </row>
    <row r="14" spans="1:11" x14ac:dyDescent="0.25">
      <c r="A14" s="40"/>
      <c r="B14" s="20" t="s">
        <v>56</v>
      </c>
      <c r="C14" s="13"/>
      <c r="D14" s="39"/>
      <c r="E14" s="9"/>
      <c r="F14" s="20"/>
      <c r="G14" s="13" t="str">
        <f>IF(ISBLANK(Table1[[#This Row],[EARNED]]),"",Table1[[#This Row],[EARNED]])</f>
        <v/>
      </c>
      <c r="H14" s="39">
        <v>10</v>
      </c>
      <c r="I14" s="9"/>
      <c r="J14" s="11"/>
      <c r="K14" s="20"/>
    </row>
    <row r="15" spans="1:11" x14ac:dyDescent="0.25">
      <c r="A15" s="40">
        <v>43282</v>
      </c>
      <c r="B15" s="20" t="s">
        <v>57</v>
      </c>
      <c r="C15" s="13"/>
      <c r="D15" s="39">
        <v>22</v>
      </c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 t="s">
        <v>58</v>
      </c>
    </row>
    <row r="16" spans="1:11" x14ac:dyDescent="0.25">
      <c r="A16" s="41">
        <v>43435</v>
      </c>
      <c r="B16" s="15" t="s">
        <v>59</v>
      </c>
      <c r="C16" s="42"/>
      <c r="D16" s="43">
        <v>15</v>
      </c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 t="s">
        <v>60</v>
      </c>
    </row>
    <row r="17" spans="1:11" x14ac:dyDescent="0.25">
      <c r="A17" s="48" t="s">
        <v>43</v>
      </c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>
        <v>43466</v>
      </c>
      <c r="B18" s="20" t="s">
        <v>61</v>
      </c>
      <c r="C18" s="13"/>
      <c r="D18" s="39">
        <v>12</v>
      </c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>
        <v>43678</v>
      </c>
      <c r="B19" s="20" t="s">
        <v>62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>
        <v>7</v>
      </c>
      <c r="I19" s="9"/>
      <c r="J19" s="11"/>
      <c r="K19" s="20" t="s">
        <v>64</v>
      </c>
    </row>
    <row r="20" spans="1:11" x14ac:dyDescent="0.25">
      <c r="A20" s="40"/>
      <c r="B20" s="20" t="s">
        <v>63</v>
      </c>
      <c r="C20" s="13"/>
      <c r="D20" s="39">
        <v>19</v>
      </c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 t="s">
        <v>65</v>
      </c>
    </row>
    <row r="21" spans="1:11" x14ac:dyDescent="0.25">
      <c r="A21" s="48" t="s">
        <v>44</v>
      </c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>
        <v>44044</v>
      </c>
      <c r="B22" s="20" t="s">
        <v>63</v>
      </c>
      <c r="C22" s="13"/>
      <c r="D22" s="39">
        <v>19</v>
      </c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 t="s">
        <v>66</v>
      </c>
    </row>
    <row r="23" spans="1:11" x14ac:dyDescent="0.25">
      <c r="A23" s="40">
        <v>44075</v>
      </c>
      <c r="B23" s="20" t="s">
        <v>67</v>
      </c>
      <c r="C23" s="13"/>
      <c r="D23" s="39">
        <v>11</v>
      </c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 t="s">
        <v>68</v>
      </c>
    </row>
    <row r="24" spans="1:11" x14ac:dyDescent="0.25">
      <c r="A24" s="40"/>
      <c r="B24" s="20" t="s">
        <v>67</v>
      </c>
      <c r="C24" s="13"/>
      <c r="D24" s="39">
        <v>11</v>
      </c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 t="s">
        <v>69</v>
      </c>
    </row>
    <row r="25" spans="1:11" x14ac:dyDescent="0.25">
      <c r="A25" s="40">
        <v>44105</v>
      </c>
      <c r="B25" s="20" t="s">
        <v>70</v>
      </c>
      <c r="C25" s="13"/>
      <c r="D25" s="39">
        <v>5</v>
      </c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 t="s">
        <v>71</v>
      </c>
    </row>
    <row r="26" spans="1:11" x14ac:dyDescent="0.25">
      <c r="A26" s="40"/>
      <c r="B26" s="20" t="s">
        <v>72</v>
      </c>
      <c r="C26" s="13"/>
      <c r="D26" s="39"/>
      <c r="E26" s="9"/>
      <c r="F26" s="20"/>
      <c r="G26" s="13" t="str">
        <f>IF(ISBLANK(Table1[[#This Row],[EARNED]]),"",Table1[[#This Row],[EARNED]])</f>
        <v/>
      </c>
      <c r="H26" s="39">
        <v>4</v>
      </c>
      <c r="I26" s="9"/>
      <c r="J26" s="11"/>
      <c r="K26" s="20" t="s">
        <v>73</v>
      </c>
    </row>
    <row r="27" spans="1:11" x14ac:dyDescent="0.25">
      <c r="A27" s="40"/>
      <c r="B27" s="20" t="s">
        <v>67</v>
      </c>
      <c r="C27" s="13"/>
      <c r="D27" s="39">
        <v>11</v>
      </c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 t="s">
        <v>74</v>
      </c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B3" sqref="B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182.26499999999999</v>
      </c>
      <c r="B3" s="11">
        <v>65.075000000000003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2023-02-09T03:29:58Z</dcterms:modified>
</cp:coreProperties>
</file>