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DESKTOP-44REB32\Users\ASUS\Desktop\LEAVECARD\NEW HR\"/>
    </mc:Choice>
  </mc:AlternateContent>
  <bookViews>
    <workbookView xWindow="-105" yWindow="-105" windowWidth="23250" windowHeight="12570" activeTab="1"/>
  </bookViews>
  <sheets>
    <sheet name="INSTRUCTION" sheetId="4" r:id="rId1"/>
    <sheet name="2018 LEAVE EARN" sheetId="5" r:id="rId2"/>
    <sheet name="2017 LEAVE CREDITS" sheetId="1" r:id="rId3"/>
    <sheet name="CONVERTION" sheetId="3" r:id="rId4"/>
  </sheets>
  <externalReferences>
    <externalReference r:id="rId5"/>
  </externalReferences>
  <definedNames>
    <definedName name="BALANCE_1" localSheetId="1">Table13[[#Headers],[BALANCE]]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CREDITS'!$1:$9</definedName>
    <definedName name="_xlnm.Print_Titles" localSheetId="1">'2018 LEAVE EARN'!$1:$9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2" i="1" l="1"/>
  <c r="A12" i="1"/>
  <c r="A13" i="1" s="1"/>
  <c r="A14" i="1" s="1"/>
  <c r="G62" i="5"/>
  <c r="G49" i="5"/>
  <c r="G36" i="5"/>
  <c r="G23" i="5"/>
  <c r="E9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<sst xmlns="http://schemas.openxmlformats.org/spreadsheetml/2006/main" count="145" uniqueCount="68">
  <si>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</si>
  <si>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</si>
  <si>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</si>
  <si>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</si>
  <si>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</si>
  <si>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</si>
  <si>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</si>
  <si>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</si>
  <si>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</si>
  <si>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</si>
  <si>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</si>
  <si>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</si>
  <si>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</si>
  <si>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</si>
  <si>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</si>
  <si>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</si>
  <si>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</si>
  <si>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</si>
  <si>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</si>
  <si>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</si>
  <si>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</si>
  <si>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</si>
  <si>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</si>
  <si>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</si>
  <si>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</si>
  <si>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</si>
  <si>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</si>
  <si>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</si>
  <si>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</si>
  <si>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</si>
  <si>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</si>
  <si>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</si>
  <si>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</si>
  <si>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</si>
  <si>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</si>
  <si>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</si>
  <si>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</si>
  <si>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</si>
  <si>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</si>
  <si>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</si>
  <si>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</si>
  <si>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</si>
  <si>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JABINES, MARIA SHELLY</t>
  </si>
  <si>
    <t>CASUAL</t>
  </si>
  <si>
    <t>LIBRARY</t>
  </si>
  <si>
    <t>2018</t>
  </si>
  <si>
    <t>2019</t>
  </si>
  <si>
    <t>2020</t>
  </si>
  <si>
    <t>2021</t>
  </si>
  <si>
    <t>2022</t>
  </si>
  <si>
    <t>FL(5-0-0)</t>
  </si>
  <si>
    <t>SP(1-0-0)</t>
  </si>
  <si>
    <t>VL(3-0-0)</t>
  </si>
  <si>
    <t>2/21,22,23/2018</t>
  </si>
  <si>
    <t>SL(1-0-0)</t>
  </si>
  <si>
    <t>5/7,8,9/2018</t>
  </si>
  <si>
    <t>VL(1-0-0)</t>
  </si>
  <si>
    <t>VL(2-0-0)</t>
  </si>
  <si>
    <t>12/26,27/2019</t>
  </si>
  <si>
    <t>SL(5-0-0)</t>
  </si>
  <si>
    <t>3/30,31/2020</t>
  </si>
  <si>
    <t>2/5-11/2020</t>
  </si>
  <si>
    <t>5/18-20/2022</t>
  </si>
  <si>
    <t>VL(4-0-0)</t>
  </si>
  <si>
    <t>12/26-29/2022</t>
  </si>
  <si>
    <t>2023</t>
  </si>
  <si>
    <t>PARENTAL 1/24/2023</t>
  </si>
  <si>
    <t>EMERGENCY 2/16/2023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</si>
</sst>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2" name="Table13" displayName="Table13" ref="A8:K134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SUM(Table13[EARNED])-SUM(Table13[Absence Undertime W/ Pay])+CONVERTION!$A$3</calculatedColumnFormula>
    </tableColumn>
    <tableColumn id="6" name="Absence Undertime W/O Pay" dataDxfId="20"/>
    <tableColumn id="7" name="EARNED " dataDxfId="19">
      <calculatedColumnFormula>IF(ISBLANK(Table13[[#This Row],[EARNED]]),"",Table13[[#This Row],[EARNED]])</calculatedColumnFormula>
    </tableColumn>
    <tableColumn id="8" name="Absence Undertime  W/ Pay" dataDxfId="18"/>
    <tableColumn id="9" name="BALANCE " dataDxfId="17">
      <calculatedColumnFormula>SUM(Table13[[EARNED ]])-SUM(Table13[Absence Undertime  W/ Pay])+CONVERTION!$B$3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1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4"/>
  <sheetViews>
    <sheetView tabSelected="1" zoomScaleNormal="100" workbookViewId="0">
      <pane ySplit="3570" topLeftCell="A59" activePane="bottomLeft"/>
      <selection activeCell="F4" sqref="F4:G4"/>
      <selection pane="bottomLeft" activeCell="B81" sqref="B81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5"/>
      <c r="G2" s="55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/>
      <c r="C3" s="51"/>
      <c r="D3" s="22" t="s">
        <v>13</v>
      </c>
      <c r="F3" s="56"/>
      <c r="G3" s="52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51" t="s">
        <v>43</v>
      </c>
      <c r="C4" s="51"/>
      <c r="D4" s="22" t="s">
        <v>12</v>
      </c>
      <c r="F4" s="52" t="s">
        <v>44</v>
      </c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SUM(Table13[EARNED])-SUM(Table13[Absence Undertime W/ Pay])</f>
        <v>52.5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</f>
        <v>77.5</v>
      </c>
      <c r="J9" s="11"/>
      <c r="K9" s="20"/>
    </row>
    <row r="10" spans="1:11" x14ac:dyDescent="0.25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IF(ISBLANK(Table13[[#This Row],[EARNED]]),"",Table13[[#This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IF(ISBLANK(Table13[[#This Row],[EARNED]]),"",Table13[[#This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IF(ISBLANK(Table13[[#This Row],[EARNED]]),"",Table13[[#This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IF(ISBLANK(Table13[[#This Row],[EARNED]]),"",Table13[[#This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IF(ISBLANK(Table13[[#This Row],[EARNED]]),"",Table13[[#This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IF(ISBLANK(Table13[[#This Row],[EARNED]]),"",Table13[[#This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IF(ISBLANK(Table13[[#This Row],[EARNED]]),"",Table13[[#This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IF(ISBLANK(Table13[[#This Row],[EARNED]]),"",Table13[[#This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IF(ISBLANK(Table13[[#This Row],[EARNED]]),"",Table13[[#This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IF(ISBLANK(Table13[[#This Row],[EARNED]]),"",Table13[[#This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IF(ISBLANK(Table13[[#This Row],[EARNED]]),"",Table13[[#This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IF(ISBLANK(Table13[[#This Row],[EARNED]]),"",Table13[[#This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50</v>
      </c>
      <c r="C22" s="13">
        <v>1.25</v>
      </c>
      <c r="D22" s="39">
        <v>5</v>
      </c>
      <c r="E22" s="9"/>
      <c r="F22" s="20"/>
      <c r="G22" s="13">
        <f>IF(ISBLANK(Table13[[#This Row],[EARNED]]),"",Table13[[#This Row],[EARNED]])</f>
        <v>1.25</v>
      </c>
      <c r="H22" s="39"/>
      <c r="I22" s="9"/>
      <c r="J22" s="11"/>
      <c r="K22" s="20"/>
    </row>
    <row r="23" spans="1:11" x14ac:dyDescent="0.25">
      <c r="A23" s="48" t="s">
        <v>46</v>
      </c>
      <c r="B23" s="20"/>
      <c r="C23" s="13"/>
      <c r="D23" s="39"/>
      <c r="E23" s="9"/>
      <c r="F23" s="20"/>
      <c r="G23" s="13" t="str">
        <f>IF(ISBLANK(Table13[[#This Row],[EARNED]]),"",Table13[[#This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IF(ISBLANK(Table13[[#This Row],[EARNED]]),"",Table13[[#This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IF(ISBLANK(Table13[[#This Row],[EARNED]]),"",Table13[[#This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IF(ISBLANK(Table13[[#This Row],[EARNED]]),"",Table13[[#This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IF(ISBLANK(Table13[[#This Row],[EARNED]]),"",Table13[[#This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IF(ISBLANK(Table13[[#This Row],[EARNED]]),"",Table13[[#This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IF(ISBLANK(Table13[[#This Row],[EARNED]]),"",Table13[[#This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IF(ISBLANK(Table13[[#This Row],[EARNED]]),"",Table13[[#This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IF(ISBLANK(Table13[[#This Row],[EARNED]]),"",Table13[[#This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IF(ISBLANK(Table13[[#This Row],[EARNED]]),"",Table13[[#This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IF(ISBLANK(Table13[[#This Row],[EARNED]]),"",Table13[[#This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IF(ISBLANK(Table13[[#This Row],[EARNED]]),"",Table13[[#This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50</v>
      </c>
      <c r="C35" s="13">
        <v>1.25</v>
      </c>
      <c r="D35" s="39">
        <v>5</v>
      </c>
      <c r="E35" s="9"/>
      <c r="F35" s="20"/>
      <c r="G35" s="13">
        <f>IF(ISBLANK(Table13[[#This Row],[EARNED]]),"",Table13[[#This Row],[EARNED]])</f>
        <v>1.25</v>
      </c>
      <c r="H35" s="39"/>
      <c r="I35" s="9"/>
      <c r="J35" s="11"/>
      <c r="K35" s="20"/>
    </row>
    <row r="36" spans="1:11" x14ac:dyDescent="0.25">
      <c r="A36" s="48" t="s">
        <v>47</v>
      </c>
      <c r="B36" s="20"/>
      <c r="C36" s="13"/>
      <c r="D36" s="39"/>
      <c r="E36" s="9"/>
      <c r="F36" s="20"/>
      <c r="G36" s="13" t="str">
        <f>IF(ISBLANK(Table13[[#This Row],[EARNED]]),"",Table13[[#This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IF(ISBLANK(Table13[[#This Row],[EARNED]]),"",Table13[[#This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IF(ISBLANK(Table13[[#This Row],[EARNED]]),"",Table13[[#This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IF(ISBLANK(Table13[[#This Row],[EARNED]]),"",Table13[[#This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IF(ISBLANK(Table13[[#This Row],[EARNED]]),"",Table13[[#This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IF(ISBLANK(Table13[[#This Row],[EARNED]]),"",Table13[[#This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IF(ISBLANK(Table13[[#This Row],[EARNED]]),"",Table13[[#This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IF(ISBLANK(Table13[[#This Row],[EARNED]]),"",Table13[[#This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IF(ISBLANK(Table13[[#This Row],[EARNED]]),"",Table13[[#This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IF(ISBLANK(Table13[[#This Row],[EARNED]]),"",Table13[[#This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IF(ISBLANK(Table13[[#This Row],[EARNED]]),"",Table13[[#This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IF(ISBLANK(Table13[[#This Row],[EARNED]]),"",Table13[[#This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50</v>
      </c>
      <c r="C48" s="13">
        <v>1.25</v>
      </c>
      <c r="D48" s="39">
        <v>5</v>
      </c>
      <c r="E48" s="9"/>
      <c r="F48" s="20"/>
      <c r="G48" s="13">
        <f>IF(ISBLANK(Table13[[#This Row],[EARNED]]),"",Table13[[#This Row],[EARNED]])</f>
        <v>1.25</v>
      </c>
      <c r="H48" s="39"/>
      <c r="I48" s="9"/>
      <c r="J48" s="11"/>
      <c r="K48" s="20"/>
    </row>
    <row r="49" spans="1:11" x14ac:dyDescent="0.25">
      <c r="A49" s="48" t="s">
        <v>48</v>
      </c>
      <c r="B49" s="20"/>
      <c r="C49" s="13"/>
      <c r="D49" s="39"/>
      <c r="E49" s="9"/>
      <c r="F49" s="20"/>
      <c r="G49" s="13" t="str">
        <f>IF(ISBLANK(Table13[[#This Row],[EARNED]]),"",Table13[[#This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IF(ISBLANK(Table13[[#This Row],[EARNED]]),"",Table13[[#This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IF(ISBLANK(Table13[[#This Row],[EARNED]]),"",Table13[[#This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IF(ISBLANK(Table13[[#This Row],[EARNED]]),"",Table13[[#This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IF(ISBLANK(Table13[[#This Row],[EARNED]]),"",Table13[[#This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IF(ISBLANK(Table13[[#This Row],[EARNED]]),"",Table13[[#This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IF(ISBLANK(Table13[[#This Row],[EARNED]]),"",Table13[[#This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IF(ISBLANK(Table13[[#This Row],[EARNED]]),"",Table13[[#This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IF(ISBLANK(Table13[[#This Row],[EARNED]]),"",Table13[[#This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IF(ISBLANK(Table13[[#This Row],[EARNED]]),"",Table13[[#This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IF(ISBLANK(Table13[[#This Row],[EARNED]]),"",Table13[[#This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IF(ISBLANK(Table13[[#This Row],[EARNED]]),"",Table13[[#This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50</v>
      </c>
      <c r="C61" s="13">
        <v>1.25</v>
      </c>
      <c r="D61" s="39">
        <v>5</v>
      </c>
      <c r="E61" s="9"/>
      <c r="F61" s="20"/>
      <c r="G61" s="13">
        <f>IF(ISBLANK(Table13[[#This Row],[EARNED]]),"",Table13[[#This Row],[EARNED]])</f>
        <v>1.25</v>
      </c>
      <c r="H61" s="39"/>
      <c r="I61" s="9"/>
      <c r="J61" s="11"/>
      <c r="K61" s="20"/>
    </row>
    <row r="62" spans="1:11" x14ac:dyDescent="0.25">
      <c r="A62" s="48" t="s">
        <v>49</v>
      </c>
      <c r="B62" s="20"/>
      <c r="C62" s="13"/>
      <c r="D62" s="39"/>
      <c r="E62" s="9"/>
      <c r="F62" s="20"/>
      <c r="G62" s="13" t="str">
        <f>IF(ISBLANK(Table13[[#This Row],[EARNED]]),"",Table13[[#This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IF(ISBLANK(Table13[[#This Row],[EARNED]]),"",Table13[[#This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IF(ISBLANK(Table13[[#This Row],[EARNED]]),"",Table13[[#This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/>
      <c r="C65" s="13">
        <v>1.25</v>
      </c>
      <c r="D65" s="39"/>
      <c r="E65" s="9"/>
      <c r="F65" s="20"/>
      <c r="G65" s="13">
        <f>IF(ISBLANK(Table13[[#This Row],[EARNED]]),"",Table13[[#This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/>
      <c r="C66" s="13">
        <v>1.25</v>
      </c>
      <c r="D66" s="39"/>
      <c r="E66" s="9"/>
      <c r="F66" s="20"/>
      <c r="G66" s="13">
        <f>IF(ISBLANK(Table13[[#This Row],[EARNED]]),"",Table13[[#This Row],[EARNED]])</f>
        <v>1.25</v>
      </c>
      <c r="H66" s="39"/>
      <c r="I66" s="9"/>
      <c r="J66" s="11"/>
      <c r="K66" s="20"/>
    </row>
    <row r="67" spans="1:11" x14ac:dyDescent="0.25">
      <c r="A67" s="40">
        <v>44682</v>
      </c>
      <c r="B67" s="20"/>
      <c r="C67" s="13">
        <v>1.25</v>
      </c>
      <c r="D67" s="39"/>
      <c r="E67" s="9"/>
      <c r="F67" s="20"/>
      <c r="G67" s="13">
        <f>IF(ISBLANK(Table13[[#This Row],[EARNED]]),"",Table13[[#This Row],[EARNED]])</f>
        <v>1.25</v>
      </c>
      <c r="H67" s="39"/>
      <c r="I67" s="9"/>
      <c r="J67" s="11"/>
      <c r="K67" s="20"/>
    </row>
    <row r="68" spans="1:11" x14ac:dyDescent="0.25">
      <c r="A68" s="40">
        <v>44713</v>
      </c>
      <c r="B68" s="20"/>
      <c r="C68" s="13">
        <v>1.25</v>
      </c>
      <c r="D68" s="39"/>
      <c r="E68" s="9"/>
      <c r="F68" s="20"/>
      <c r="G68" s="13">
        <f>IF(ISBLANK(Table13[[#This Row],[EARNED]]),"",Table13[[#This Row],[EARNED]])</f>
        <v>1.25</v>
      </c>
      <c r="H68" s="39"/>
      <c r="I68" s="9"/>
      <c r="J68" s="11"/>
      <c r="K68" s="20"/>
    </row>
    <row r="69" spans="1:11" x14ac:dyDescent="0.25">
      <c r="A69" s="40">
        <v>44743</v>
      </c>
      <c r="B69" s="20"/>
      <c r="C69" s="13">
        <v>1.25</v>
      </c>
      <c r="D69" s="39"/>
      <c r="E69" s="9"/>
      <c r="F69" s="20"/>
      <c r="G69" s="13">
        <f>IF(ISBLANK(Table13[[#This Row],[EARNED]]),"",Table13[[#This Row],[EARNED]])</f>
        <v>1.25</v>
      </c>
      <c r="H69" s="39"/>
      <c r="I69" s="9"/>
      <c r="J69" s="11"/>
      <c r="K69" s="20"/>
    </row>
    <row r="70" spans="1:11" x14ac:dyDescent="0.25">
      <c r="A70" s="40">
        <v>44774</v>
      </c>
      <c r="B70" s="20"/>
      <c r="C70" s="13">
        <v>1.25</v>
      </c>
      <c r="D70" s="39"/>
      <c r="E70" s="9"/>
      <c r="F70" s="20"/>
      <c r="G70" s="13">
        <f>IF(ISBLANK(Table13[[#This Row],[EARNED]]),"",Table13[[#This Row],[EARNED]])</f>
        <v>1.25</v>
      </c>
      <c r="H70" s="39"/>
      <c r="I70" s="9"/>
      <c r="J70" s="11"/>
      <c r="K70" s="20"/>
    </row>
    <row r="71" spans="1:11" x14ac:dyDescent="0.25">
      <c r="A71" s="40">
        <v>44805</v>
      </c>
      <c r="B71" s="20"/>
      <c r="C71" s="13">
        <v>1.25</v>
      </c>
      <c r="D71" s="39"/>
      <c r="E71" s="9"/>
      <c r="F71" s="20"/>
      <c r="G71" s="13">
        <f>IF(ISBLANK(Table13[[#This Row],[EARNED]]),"",Table13[[#This Row],[EARNED]])</f>
        <v>1.25</v>
      </c>
      <c r="H71" s="39"/>
      <c r="I71" s="9"/>
      <c r="J71" s="11"/>
      <c r="K71" s="20"/>
    </row>
    <row r="72" spans="1:11" x14ac:dyDescent="0.25">
      <c r="A72" s="40">
        <v>44835</v>
      </c>
      <c r="B72" s="20"/>
      <c r="C72" s="13">
        <v>1.25</v>
      </c>
      <c r="D72" s="39"/>
      <c r="E72" s="9"/>
      <c r="F72" s="20"/>
      <c r="G72" s="13">
        <f>IF(ISBLANK(Table13[[#This Row],[EARNED]]),"",Table13[[#This Row],[EARNED]])</f>
        <v>1.25</v>
      </c>
      <c r="H72" s="39"/>
      <c r="I72" s="9"/>
      <c r="J72" s="11"/>
      <c r="K72" s="20"/>
    </row>
    <row r="73" spans="1:11" x14ac:dyDescent="0.25">
      <c r="A73" s="40">
        <v>44866</v>
      </c>
      <c r="B73" s="20"/>
      <c r="C73" s="13">
        <v>1.25</v>
      </c>
      <c r="D73" s="39"/>
      <c r="E73" s="9"/>
      <c r="F73" s="20"/>
      <c r="G73" s="13">
        <f>IF(ISBLANK(Table13[[#This Row],[EARNED]]),"",Table13[[#This Row],[EARNED]])</f>
        <v>1.25</v>
      </c>
      <c r="H73" s="39"/>
      <c r="I73" s="9"/>
      <c r="J73" s="11"/>
      <c r="K73" s="20"/>
    </row>
    <row r="74" spans="1:11" x14ac:dyDescent="0.25">
      <c r="A74" s="40">
        <v>44896</v>
      </c>
      <c r="B74" s="20" t="s">
        <v>50</v>
      </c>
      <c r="C74" s="13">
        <v>1.25</v>
      </c>
      <c r="D74" s="39">
        <v>5</v>
      </c>
      <c r="E74" s="9"/>
      <c r="F74" s="20"/>
      <c r="G74" s="13">
        <f>IF(ISBLANK(Table13[[#This Row],[EARNED]]),"",Table13[[#This Row],[EARNED]])</f>
        <v>1.25</v>
      </c>
      <c r="H74" s="39"/>
      <c r="I74" s="9"/>
      <c r="J74" s="11"/>
      <c r="K74" s="20"/>
    </row>
    <row r="75" spans="1:11" x14ac:dyDescent="0.25">
      <c r="A75" s="48" t="s">
        <v>65</v>
      </c>
      <c r="B75" s="20"/>
      <c r="C75" s="13"/>
      <c r="D75" s="39"/>
      <c r="E75" s="9"/>
      <c r="F75" s="20"/>
      <c r="G75" s="13" t="str">
        <f>IF(ISBLANK(Table13[[#This Row],[EARNED]]),"",Table13[[#This Row],[EARNED]])</f>
        <v/>
      </c>
      <c r="H75" s="39"/>
      <c r="I75" s="9"/>
      <c r="J75" s="11"/>
      <c r="K75" s="20"/>
    </row>
    <row r="76" spans="1:11" x14ac:dyDescent="0.25">
      <c r="A76" s="40">
        <v>44927</v>
      </c>
      <c r="B76" s="20"/>
      <c r="C76" s="13">
        <v>1.25</v>
      </c>
      <c r="D76" s="39"/>
      <c r="E76" s="9"/>
      <c r="F76" s="20"/>
      <c r="G76" s="13">
        <f>IF(ISBLANK(Table13[[#This Row],[EARNED]]),"",Table13[[#This Row],[EARNED]])</f>
        <v>1.25</v>
      </c>
      <c r="H76" s="39"/>
      <c r="I76" s="9"/>
      <c r="J76" s="11"/>
      <c r="K76" s="20"/>
    </row>
    <row r="77" spans="1:11" x14ac:dyDescent="0.25">
      <c r="A77" s="40">
        <v>44958</v>
      </c>
      <c r="B77" s="20"/>
      <c r="C77" s="13">
        <v>1.25</v>
      </c>
      <c r="D77" s="39"/>
      <c r="E77" s="9"/>
      <c r="F77" s="20"/>
      <c r="G77" s="13">
        <f>IF(ISBLANK(Table13[[#This Row],[EARNED]]),"",Table13[[#This Row],[EARNED]])</f>
        <v>1.25</v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IF(ISBLANK(Table13[[#This Row],[EARNED]]),"",Table13[[#This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IF(ISBLANK(Table13[[#This Row],[EARNED]]),"",Table13[[#This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IF(ISBLANK(Table13[[#This Row],[EARNED]]),"",Table13[[#This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IF(ISBLANK(Table13[[#This Row],[EARNED]]),"",Table13[[#This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IF(ISBLANK(Table13[[#This Row],[EARNED]]),"",Table13[[#This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IF(ISBLANK(Table13[[#This Row],[EARNED]]),"",Table13[[#This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IF(ISBLANK(Table13[[#This Row],[EARNED]]),"",Table13[[#This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IF(ISBLANK(Table13[[#This Row],[EARNED]]),"",Table13[[#This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IF(ISBLANK(Table13[[#This Row],[EARNED]]),"",Table13[[#This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IF(ISBLANK(Table13[[#This Row],[EARNED]]),"",Table13[[#This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IF(ISBLANK(Table13[[#This Row],[EARNED]]),"",Table13[[#This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IF(ISBLANK(Table13[[#This Row],[EARNED]]),"",Table13[[#This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IF(ISBLANK(Table13[[#This Row],[EARNED]]),"",Table13[[#This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IF(ISBLANK(Table13[[#This Row],[EARNED]]),"",Table13[[#This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IF(ISBLANK(Table13[[#This Row],[EARNED]]),"",Table13[[#This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IF(ISBLANK(Table13[[#This Row],[EARNED]]),"",Table13[[#This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IF(ISBLANK(Table13[[#This Row],[EARNED]]),"",Table13[[#This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IF(ISBLANK(Table13[[#This Row],[EARNED]]),"",Table13[[#This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IF(ISBLANK(Table13[[#This Row],[EARNED]]),"",Table13[[#This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IF(ISBLANK(Table13[[#This Row],[EARNED]]),"",Table13[[#This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IF(ISBLANK(Table13[[#This Row],[EARNED]]),"",Table13[[#This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IF(ISBLANK(Table13[[#This Row],[EARNED]]),"",Table13[[#This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IF(ISBLANK(Table13[[#This Row],[EARNED]]),"",Table13[[#This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IF(ISBLANK(Table13[[#This Row],[EARNED]]),"",Table13[[#This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IF(ISBLANK(Table13[[#This Row],[EARNED]]),"",Table13[[#This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IF(ISBLANK(Table13[[#This Row],[EARNED]]),"",Table13[[#This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IF(ISBLANK(Table13[[#This Row],[EARNED]]),"",Table13[[#This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IF(ISBLANK(Table13[[#This Row],[EARNED]]),"",Table13[[#This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IF(ISBLANK(Table13[[#This Row],[EARNED]]),"",Table13[[#This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IF(ISBLANK(Table13[[#This Row],[EARNED]]),"",Table13[[#This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IF(ISBLANK(Table13[[#This Row],[EARNED]]),"",Table13[[#This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IF(ISBLANK(Table13[[#This Row],[EARNED]]),"",Table13[[#This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IF(ISBLANK(Table13[[#This Row],[EARNED]]),"",Table13[[#This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IF(ISBLANK(Table13[[#This Row],[EARNED]]),"",Table13[[#This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IF(ISBLANK(Table13[[#This Row],[EARNED]]),"",Table13[[#This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IF(ISBLANK(Table13[[#This Row],[EARNED]]),"",Table13[[#This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IF(ISBLANK(Table13[[#This Row],[EARNED]]),"",Table13[[#This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IF(ISBLANK(Table13[[#This Row],[EARNED]]),"",Table13[[#This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IF(ISBLANK(Table13[[#This Row],[EARNED]]),"",Table13[[#This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IF(ISBLANK(Table13[[#This Row],[EARNED]]),"",Table13[[#This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IF(ISBLANK(Table13[[#This Row],[EARNED]]),"",Table13[[#This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IF(ISBLANK(Table13[[#This Row],[EARNED]]),"",Table13[[#This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IF(ISBLANK(Table13[[#This Row],[EARNED]]),"",Table13[[#This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IF(ISBLANK(Table13[[#This Row],[EARNED]]),"",Table13[[#This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IF(ISBLANK(Table13[[#This Row],[EARNED]]),"",Table13[[#This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IF(ISBLANK(Table13[[#This Row],[EARNED]]),"",Table13[[#This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IF(ISBLANK(Table13[[#This Row],[EARNED]]),"",Table13[[#This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IF(ISBLANK(Table13[[#This Row],[EARNED]]),"",Table13[[#This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IF(ISBLANK(Table13[[#This Row],[EARNED]]),"",Table13[[#This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IF(ISBLANK(Table13[[#This Row],[EARNED]]),"",Table13[[#This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IF(ISBLANK(Table13[[#This Row],[EARNED]]),"",Table13[[#This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IF(ISBLANK(Table13[[#This Row],[EARNED]]),"",Table13[[#This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IF(ISBLANK(Table13[[#This Row],[EARNED]]),"",Table13[[#This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IF(ISBLANK(Table13[[#This Row],[EARNED]]),"",Table13[[#This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IF(ISBLANK(Table13[[#This Row],[EARNED]]),"",Table13[[#This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IF(ISBLANK(Table13[[#This Row],[EARNED]]),"",Table13[[#This Row],[EARNED]])</f>
        <v/>
      </c>
      <c r="H133" s="39"/>
      <c r="I133" s="9"/>
      <c r="J133" s="11"/>
      <c r="K133" s="20"/>
    </row>
    <row r="134" spans="1:11" x14ac:dyDescent="0.25">
      <c r="A134" s="41"/>
      <c r="B134" s="15"/>
      <c r="C134" s="42"/>
      <c r="D134" s="43"/>
      <c r="E134" s="9"/>
      <c r="F134" s="15"/>
      <c r="G134" s="42" t="str">
        <f>IF(ISBLANK(Table13[[#This Row],[EARNED]]),"",Table13[[#This Row],[EARNED]])</f>
        <v/>
      </c>
      <c r="H134" s="43"/>
      <c r="I134" s="9"/>
      <c r="J134" s="12"/>
      <c r="K134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1"/>
  <sheetViews>
    <sheetView zoomScaleNormal="100" workbookViewId="0">
      <pane ySplit="3690" topLeftCell="A43" activePane="bottomLeft"/>
      <selection activeCell="F4" sqref="F4:G4"/>
      <selection pane="bottomLeft" activeCell="A57" sqref="A57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5"/>
      <c r="G2" s="55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/>
      <c r="C3" s="51"/>
      <c r="D3" s="22" t="s">
        <v>13</v>
      </c>
      <c r="F3" s="56"/>
      <c r="G3" s="52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51" t="s">
        <v>43</v>
      </c>
      <c r="C4" s="51"/>
      <c r="D4" s="22" t="s">
        <v>12</v>
      </c>
      <c r="F4" s="52" t="s">
        <v>44</v>
      </c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96.254999999999995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115.80000000000001</v>
      </c>
      <c r="J9" s="11"/>
      <c r="K9" s="20"/>
    </row>
    <row r="10" spans="1:11" x14ac:dyDescent="0.25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 t="s">
        <v>51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49">
        <v>43124</v>
      </c>
    </row>
    <row r="12" spans="1:11" x14ac:dyDescent="0.25">
      <c r="A12" s="40">
        <f>EDATE(A11,1)</f>
        <v>43132</v>
      </c>
      <c r="B12" s="20" t="s">
        <v>52</v>
      </c>
      <c r="C12" s="13"/>
      <c r="D12" s="39">
        <v>3</v>
      </c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 t="s">
        <v>53</v>
      </c>
    </row>
    <row r="13" spans="1:11" x14ac:dyDescent="0.25">
      <c r="A13" s="40">
        <f t="shared" ref="A13:A14" si="0">EDATE(A12,1)</f>
        <v>43160</v>
      </c>
      <c r="B13" s="20" t="s">
        <v>54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>
        <v>1</v>
      </c>
      <c r="I13" s="9"/>
      <c r="J13" s="11"/>
      <c r="K13" s="49">
        <v>43165</v>
      </c>
    </row>
    <row r="14" spans="1:11" x14ac:dyDescent="0.25">
      <c r="A14" s="40">
        <f t="shared" si="0"/>
        <v>43191</v>
      </c>
      <c r="B14" s="20" t="s">
        <v>51</v>
      </c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49">
        <v>43193</v>
      </c>
    </row>
    <row r="15" spans="1:11" x14ac:dyDescent="0.25">
      <c r="A15" s="40">
        <v>43221</v>
      </c>
      <c r="B15" s="20" t="s">
        <v>52</v>
      </c>
      <c r="C15" s="13"/>
      <c r="D15" s="39">
        <v>3</v>
      </c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 t="s">
        <v>55</v>
      </c>
    </row>
    <row r="16" spans="1:11" x14ac:dyDescent="0.25">
      <c r="A16" s="41">
        <v>43252</v>
      </c>
      <c r="B16" s="15" t="s">
        <v>54</v>
      </c>
      <c r="C16" s="42"/>
      <c r="D16" s="43"/>
      <c r="E16" s="9"/>
      <c r="F16" s="15"/>
      <c r="G16" s="42" t="str">
        <f>IF(ISBLANK(Table1[[#This Row],[EARNED]]),"",Table1[[#This Row],[EARNED]])</f>
        <v/>
      </c>
      <c r="H16" s="43">
        <v>1</v>
      </c>
      <c r="I16" s="9"/>
      <c r="J16" s="12"/>
      <c r="K16" s="50">
        <v>43278</v>
      </c>
    </row>
    <row r="17" spans="1:11" x14ac:dyDescent="0.25">
      <c r="A17" s="40">
        <v>43313</v>
      </c>
      <c r="B17" s="20" t="s">
        <v>54</v>
      </c>
      <c r="C17" s="13"/>
      <c r="D17" s="39"/>
      <c r="E17" s="9"/>
      <c r="F17" s="20"/>
      <c r="G17" s="13" t="str">
        <f>IF(ISBLANK(Table1[[#This Row],[EARNED]]),"",Table1[[#This Row],[EARNED]])</f>
        <v/>
      </c>
      <c r="H17" s="39">
        <v>1</v>
      </c>
      <c r="I17" s="9"/>
      <c r="J17" s="11"/>
      <c r="K17" s="49">
        <v>43319</v>
      </c>
    </row>
    <row r="18" spans="1:11" x14ac:dyDescent="0.25">
      <c r="A18" s="40"/>
      <c r="B18" s="20" t="s">
        <v>51</v>
      </c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49">
        <v>43328</v>
      </c>
    </row>
    <row r="19" spans="1:11" x14ac:dyDescent="0.25">
      <c r="A19" s="40">
        <v>43405</v>
      </c>
      <c r="B19" s="20" t="s">
        <v>54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>
        <v>1</v>
      </c>
      <c r="I19" s="9"/>
      <c r="J19" s="11"/>
      <c r="K19" s="49">
        <v>43413</v>
      </c>
    </row>
    <row r="20" spans="1:11" x14ac:dyDescent="0.25">
      <c r="A20" s="48" t="s">
        <v>46</v>
      </c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>
        <v>43586</v>
      </c>
      <c r="B21" s="20" t="s">
        <v>54</v>
      </c>
      <c r="C21" s="13"/>
      <c r="D21" s="39"/>
      <c r="E21" s="9"/>
      <c r="F21" s="20"/>
      <c r="G21" s="13" t="str">
        <f>IF(ISBLANK(Table1[[#This Row],[EARNED]]),"",Table1[[#This Row],[EARNED]])</f>
        <v/>
      </c>
      <c r="H21" s="39">
        <v>1</v>
      </c>
      <c r="I21" s="9"/>
      <c r="J21" s="11"/>
      <c r="K21" s="49">
        <v>43588</v>
      </c>
    </row>
    <row r="22" spans="1:11" x14ac:dyDescent="0.25">
      <c r="A22" s="40"/>
      <c r="B22" s="20" t="s">
        <v>54</v>
      </c>
      <c r="C22" s="13"/>
      <c r="D22" s="39"/>
      <c r="E22" s="9"/>
      <c r="F22" s="20"/>
      <c r="G22" s="13" t="str">
        <f>IF(ISBLANK(Table1[[#This Row],[EARNED]]),"",Table1[[#This Row],[EARNED]])</f>
        <v/>
      </c>
      <c r="H22" s="39">
        <v>1</v>
      </c>
      <c r="I22" s="9"/>
      <c r="J22" s="11"/>
      <c r="K22" s="49">
        <v>43599</v>
      </c>
    </row>
    <row r="23" spans="1:11" x14ac:dyDescent="0.25">
      <c r="A23" s="40"/>
      <c r="B23" s="20" t="s">
        <v>51</v>
      </c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49">
        <v>43608</v>
      </c>
    </row>
    <row r="24" spans="1:11" x14ac:dyDescent="0.25">
      <c r="A24" s="40">
        <v>43617</v>
      </c>
      <c r="B24" s="20" t="s">
        <v>54</v>
      </c>
      <c r="C24" s="13"/>
      <c r="D24" s="39"/>
      <c r="E24" s="9"/>
      <c r="F24" s="20"/>
      <c r="G24" s="13" t="str">
        <f>IF(ISBLANK(Table1[[#This Row],[EARNED]]),"",Table1[[#This Row],[EARNED]])</f>
        <v/>
      </c>
      <c r="H24" s="39">
        <v>1</v>
      </c>
      <c r="I24" s="9"/>
      <c r="J24" s="11"/>
      <c r="K24" s="49">
        <v>43634</v>
      </c>
    </row>
    <row r="25" spans="1:11" x14ac:dyDescent="0.25">
      <c r="A25" s="40">
        <v>43678</v>
      </c>
      <c r="B25" s="20" t="s">
        <v>56</v>
      </c>
      <c r="C25" s="13"/>
      <c r="D25" s="39">
        <v>1</v>
      </c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49">
        <v>43685</v>
      </c>
    </row>
    <row r="26" spans="1:11" x14ac:dyDescent="0.25">
      <c r="A26" s="40"/>
      <c r="B26" s="20" t="s">
        <v>51</v>
      </c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49">
        <v>43693</v>
      </c>
    </row>
    <row r="27" spans="1:11" x14ac:dyDescent="0.25">
      <c r="A27" s="40"/>
      <c r="B27" s="20" t="s">
        <v>54</v>
      </c>
      <c r="C27" s="13"/>
      <c r="D27" s="39"/>
      <c r="E27" s="9"/>
      <c r="F27" s="20"/>
      <c r="G27" s="13" t="str">
        <f>IF(ISBLANK(Table1[[#This Row],[EARNED]]),"",Table1[[#This Row],[EARNED]])</f>
        <v/>
      </c>
      <c r="H27" s="39">
        <v>1</v>
      </c>
      <c r="I27" s="9"/>
      <c r="J27" s="11"/>
      <c r="K27" s="49">
        <v>43679</v>
      </c>
    </row>
    <row r="28" spans="1:11" x14ac:dyDescent="0.25">
      <c r="A28" s="40"/>
      <c r="B28" s="20" t="s">
        <v>51</v>
      </c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49">
        <v>43686</v>
      </c>
    </row>
    <row r="29" spans="1:11" x14ac:dyDescent="0.25">
      <c r="A29" s="40">
        <v>43709</v>
      </c>
      <c r="B29" s="20" t="s">
        <v>54</v>
      </c>
      <c r="C29" s="13"/>
      <c r="D29" s="39"/>
      <c r="E29" s="9"/>
      <c r="F29" s="20"/>
      <c r="G29" s="13" t="str">
        <f>IF(ISBLANK(Table1[[#This Row],[EARNED]]),"",Table1[[#This Row],[EARNED]])</f>
        <v/>
      </c>
      <c r="H29" s="39">
        <v>1</v>
      </c>
      <c r="I29" s="9"/>
      <c r="J29" s="11"/>
      <c r="K29" s="49">
        <v>43711</v>
      </c>
    </row>
    <row r="30" spans="1:11" x14ac:dyDescent="0.25">
      <c r="A30" s="40">
        <v>43739</v>
      </c>
      <c r="B30" s="20" t="s">
        <v>56</v>
      </c>
      <c r="C30" s="13"/>
      <c r="D30" s="39">
        <v>1</v>
      </c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49">
        <v>43760</v>
      </c>
    </row>
    <row r="31" spans="1:11" x14ac:dyDescent="0.25">
      <c r="A31" s="40">
        <v>43800</v>
      </c>
      <c r="B31" s="20" t="s">
        <v>57</v>
      </c>
      <c r="C31" s="13"/>
      <c r="D31" s="39">
        <v>2</v>
      </c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 t="s">
        <v>58</v>
      </c>
    </row>
    <row r="32" spans="1:11" x14ac:dyDescent="0.25">
      <c r="A32" s="48" t="s">
        <v>47</v>
      </c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>
        <v>43831</v>
      </c>
      <c r="B33" s="20" t="s">
        <v>51</v>
      </c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49">
        <v>43854</v>
      </c>
    </row>
    <row r="34" spans="1:11" x14ac:dyDescent="0.25">
      <c r="A34" s="40">
        <v>43862</v>
      </c>
      <c r="B34" s="20" t="s">
        <v>59</v>
      </c>
      <c r="C34" s="13"/>
      <c r="D34" s="39"/>
      <c r="E34" s="9"/>
      <c r="F34" s="20"/>
      <c r="G34" s="13" t="str">
        <f>IF(ISBLANK(Table1[[#This Row],[EARNED]]),"",Table1[[#This Row],[EARNED]])</f>
        <v/>
      </c>
      <c r="H34" s="39">
        <v>5</v>
      </c>
      <c r="I34" s="9"/>
      <c r="J34" s="11"/>
      <c r="K34" s="20" t="s">
        <v>61</v>
      </c>
    </row>
    <row r="35" spans="1:11" x14ac:dyDescent="0.25">
      <c r="A35" s="40">
        <v>43891</v>
      </c>
      <c r="B35" s="20" t="s">
        <v>57</v>
      </c>
      <c r="C35" s="13"/>
      <c r="D35" s="39">
        <v>2</v>
      </c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 t="s">
        <v>60</v>
      </c>
    </row>
    <row r="36" spans="1:11" x14ac:dyDescent="0.25">
      <c r="A36" s="40"/>
      <c r="B36" s="20" t="s">
        <v>51</v>
      </c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49">
        <v>43907</v>
      </c>
    </row>
    <row r="37" spans="1:11" x14ac:dyDescent="0.25">
      <c r="A37" s="40">
        <v>43983</v>
      </c>
      <c r="B37" s="20" t="s">
        <v>54</v>
      </c>
      <c r="C37" s="13"/>
      <c r="D37" s="39"/>
      <c r="E37" s="9"/>
      <c r="F37" s="20"/>
      <c r="G37" s="13" t="str">
        <f>IF(ISBLANK(Table1[[#This Row],[EARNED]]),"",Table1[[#This Row],[EARNED]])</f>
        <v/>
      </c>
      <c r="H37" s="39">
        <v>1</v>
      </c>
      <c r="I37" s="9"/>
      <c r="J37" s="11"/>
      <c r="K37" s="49">
        <v>44008</v>
      </c>
    </row>
    <row r="38" spans="1:11" x14ac:dyDescent="0.25">
      <c r="A38" s="40">
        <v>44013</v>
      </c>
      <c r="B38" s="20" t="s">
        <v>51</v>
      </c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49">
        <v>44027</v>
      </c>
    </row>
    <row r="39" spans="1:11" x14ac:dyDescent="0.25">
      <c r="A39" s="48" t="s">
        <v>48</v>
      </c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>
        <v>44228</v>
      </c>
      <c r="B40" s="20" t="s">
        <v>51</v>
      </c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49">
        <v>44244</v>
      </c>
    </row>
    <row r="41" spans="1:11" x14ac:dyDescent="0.25">
      <c r="A41" s="40">
        <v>44409</v>
      </c>
      <c r="B41" s="20" t="s">
        <v>51</v>
      </c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49">
        <v>44424</v>
      </c>
    </row>
    <row r="42" spans="1:11" x14ac:dyDescent="0.25">
      <c r="A42" s="40"/>
      <c r="B42" s="20" t="s">
        <v>54</v>
      </c>
      <c r="C42" s="13"/>
      <c r="D42" s="39"/>
      <c r="E42" s="9"/>
      <c r="F42" s="20"/>
      <c r="G42" s="13" t="str">
        <f>IF(ISBLANK(Table1[[#This Row],[EARNED]]),"",Table1[[#This Row],[EARNED]])</f>
        <v/>
      </c>
      <c r="H42" s="39">
        <v>1</v>
      </c>
      <c r="I42" s="9"/>
      <c r="J42" s="11"/>
      <c r="K42" s="49">
        <v>44527</v>
      </c>
    </row>
    <row r="43" spans="1:11" x14ac:dyDescent="0.25">
      <c r="A43" s="48" t="s">
        <v>49</v>
      </c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>
        <v>44682</v>
      </c>
      <c r="B44" s="20" t="s">
        <v>52</v>
      </c>
      <c r="C44" s="13"/>
      <c r="D44" s="39">
        <v>3</v>
      </c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 t="s">
        <v>62</v>
      </c>
    </row>
    <row r="45" spans="1:11" x14ac:dyDescent="0.25">
      <c r="A45" s="40">
        <v>44743</v>
      </c>
      <c r="B45" s="20" t="s">
        <v>51</v>
      </c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49">
        <v>44749</v>
      </c>
    </row>
    <row r="46" spans="1:11" x14ac:dyDescent="0.25">
      <c r="A46" s="40"/>
      <c r="B46" s="20" t="s">
        <v>51</v>
      </c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49">
        <v>44770</v>
      </c>
    </row>
    <row r="47" spans="1:11" x14ac:dyDescent="0.25">
      <c r="A47" s="40">
        <v>44774</v>
      </c>
      <c r="B47" s="20" t="s">
        <v>56</v>
      </c>
      <c r="C47" s="13"/>
      <c r="D47" s="39">
        <v>1</v>
      </c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49">
        <v>44792</v>
      </c>
    </row>
    <row r="48" spans="1:11" x14ac:dyDescent="0.25">
      <c r="A48" s="40"/>
      <c r="B48" s="20" t="s">
        <v>51</v>
      </c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49">
        <v>44789</v>
      </c>
    </row>
    <row r="49" spans="1:11" x14ac:dyDescent="0.25">
      <c r="A49" s="40"/>
      <c r="B49" s="20" t="s">
        <v>56</v>
      </c>
      <c r="C49" s="13"/>
      <c r="D49" s="39">
        <v>1</v>
      </c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49">
        <v>44739</v>
      </c>
    </row>
    <row r="50" spans="1:11" x14ac:dyDescent="0.25">
      <c r="A50" s="40">
        <v>44835</v>
      </c>
      <c r="B50" s="20" t="s">
        <v>54</v>
      </c>
      <c r="C50" s="13"/>
      <c r="D50" s="39"/>
      <c r="E50" s="9"/>
      <c r="F50" s="20"/>
      <c r="G50" s="13" t="str">
        <f>IF(ISBLANK(Table1[[#This Row],[EARNED]]),"",Table1[[#This Row],[EARNED]])</f>
        <v/>
      </c>
      <c r="H50" s="39">
        <v>1</v>
      </c>
      <c r="I50" s="9"/>
      <c r="J50" s="11"/>
      <c r="K50" s="49">
        <v>44848</v>
      </c>
    </row>
    <row r="51" spans="1:11" x14ac:dyDescent="0.25">
      <c r="A51" s="40">
        <v>44866</v>
      </c>
      <c r="B51" s="20" t="s">
        <v>54</v>
      </c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 t="s">
        <v>54</v>
      </c>
      <c r="C52" s="13"/>
      <c r="D52" s="39"/>
      <c r="E52" s="9"/>
      <c r="F52" s="20"/>
      <c r="G52" s="13" t="str">
        <f>IF(ISBLANK(Table1[[#This Row],[EARNED]]),"",Table1[[#This Row],[EARNED]])</f>
        <v/>
      </c>
      <c r="H52" s="39">
        <v>1</v>
      </c>
      <c r="I52" s="9"/>
      <c r="J52" s="11"/>
      <c r="K52" s="49">
        <v>44873</v>
      </c>
    </row>
    <row r="53" spans="1:11" x14ac:dyDescent="0.25">
      <c r="A53" s="40">
        <v>44896</v>
      </c>
      <c r="B53" s="20" t="s">
        <v>63</v>
      </c>
      <c r="C53" s="13"/>
      <c r="D53" s="39">
        <v>4</v>
      </c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 t="s">
        <v>64</v>
      </c>
    </row>
    <row r="54" spans="1:11" x14ac:dyDescent="0.25">
      <c r="A54" s="48" t="s">
        <v>65</v>
      </c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>
        <v>44927</v>
      </c>
      <c r="B55" s="20" t="s">
        <v>51</v>
      </c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 t="s">
        <v>66</v>
      </c>
    </row>
    <row r="56" spans="1:11" x14ac:dyDescent="0.25">
      <c r="A56" s="40">
        <v>44958</v>
      </c>
      <c r="B56" s="20" t="s">
        <v>51</v>
      </c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 t="s">
        <v>67</v>
      </c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1"/>
      <c r="B131" s="15"/>
      <c r="C131" s="42"/>
      <c r="D131" s="43"/>
      <c r="E131" s="9"/>
      <c r="F131" s="15"/>
      <c r="G131" s="42" t="str">
        <f>IF(ISBLANK(Table1[[#This Row],[EARNED]]),"",Table1[[#This Row],[EARNED]])</f>
        <v/>
      </c>
      <c r="H131" s="43"/>
      <c r="I131" s="9"/>
      <c r="J131" s="12"/>
      <c r="K131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A5" sqref="A5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117.255</v>
      </c>
      <c r="B3" s="11">
        <v>133.80000000000001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1" t="s">
        <v>38</v>
      </c>
      <c r="J6" s="61"/>
      <c r="K6" s="61"/>
      <c r="L6" s="61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EARN</vt:lpstr>
      <vt:lpstr>2017 LEAVE CREDITS</vt:lpstr>
      <vt:lpstr>CONVERTION</vt:lpstr>
      <vt:lpstr>'2018 LEAVE EARN'!BALANCE_1</vt:lpstr>
      <vt:lpstr>BALANCE_1</vt:lpstr>
      <vt:lpstr>'2017 LEAVE CREDITS'!Print_Titles</vt:lpstr>
      <vt:lpstr>'2018 LEAVE EARN'!Print_Titles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2023-03-06T01:11:34Z</dcterms:modified>
</cp:coreProperties>
</file>