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4" l="1"/>
  <c r="G61" i="4"/>
  <c r="G60" i="4"/>
  <c r="G59" i="4"/>
  <c r="G58" i="4"/>
  <c r="G57" i="4"/>
  <c r="G50" i="4" l="1"/>
  <c r="G14" i="1"/>
  <c r="G15" i="1"/>
  <c r="G16" i="1"/>
  <c r="G17" i="1"/>
  <c r="G18" i="1"/>
  <c r="E9" i="1"/>
  <c r="G56" i="4" l="1"/>
  <c r="G55" i="4"/>
  <c r="G54" i="4"/>
  <c r="G53" i="4"/>
  <c r="G52" i="4"/>
  <c r="G51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A65" i="1"/>
  <c r="A66" i="1" s="1"/>
  <c r="A67" i="1" s="1"/>
  <c r="A6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" i="1"/>
  <c r="G11" i="1"/>
  <c r="G12" i="1"/>
  <c r="G13" i="1"/>
  <c r="J4" i="3"/>
  <c r="F4" i="3"/>
  <c r="E4" i="3"/>
  <c r="G9" i="1"/>
  <c r="I9" i="4" l="1"/>
  <c r="I9" i="1"/>
  <c r="G3" i="3"/>
  <c r="K3" i="3"/>
  <c r="L3" i="3" s="1"/>
</calcChain>
</file>

<file path=xl/sharedStrings.xml><?xml version="1.0" encoding="utf-8"?>
<sst xmlns="http://schemas.openxmlformats.org/spreadsheetml/2006/main" count="157" uniqueCount="83">
  <si>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</si>
  <si>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</si>
  <si>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</si>
  <si>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</si>
  <si>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</si>
  <si>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</si>
  <si>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</si>
  <si>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</si>
  <si>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</si>
  <si>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</si>
  <si>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</si>
  <si>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</si>
  <si>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</si>
  <si>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</si>
  <si>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</si>
  <si>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</si>
  <si>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</si>
  <si>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</si>
  <si>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</si>
  <si>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</si>
  <si>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</si>
  <si>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</si>
  <si>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</si>
  <si>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</si>
  <si>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</si>
  <si>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</si>
  <si>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</si>
  <si>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</si>
  <si>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</si>
  <si>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</si>
  <si>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</si>
  <si>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</si>
  <si>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</si>
  <si>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</si>
  <si>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</si>
  <si>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</si>
  <si>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</si>
  <si>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</si>
  <si>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</si>
  <si>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</si>
  <si>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</si>
  <si>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</si>
  <si>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</si>
  <si>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</si>
  <si>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</si>
  <si>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</si>
  <si>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3/19,20/2018</t>
  </si>
  <si>
    <t>SL(2-0-0)</t>
  </si>
  <si>
    <t>VL(6-0-0)</t>
  </si>
  <si>
    <t>3/23 - 28/2018</t>
  </si>
  <si>
    <t>6/27,28/2018</t>
  </si>
  <si>
    <t>VL(10-0-0)</t>
  </si>
  <si>
    <t>7/9-20/2018</t>
  </si>
  <si>
    <t>8/6,7/2018</t>
  </si>
  <si>
    <t>9/13,14/2018</t>
  </si>
  <si>
    <t>2019</t>
  </si>
  <si>
    <t>5/23,24/2019</t>
  </si>
  <si>
    <t>9/10,11/2019</t>
  </si>
  <si>
    <t>9/18,19/2019</t>
  </si>
  <si>
    <t>10/27,28/2019</t>
  </si>
  <si>
    <t>FL(5-0-0)</t>
  </si>
  <si>
    <t>2020</t>
  </si>
  <si>
    <t>SL(3-0-0)</t>
  </si>
  <si>
    <t>1/3,5,6/2020</t>
  </si>
  <si>
    <t>CALAMITY LEAVE</t>
  </si>
  <si>
    <t>1/27-30/2020</t>
  </si>
  <si>
    <t>6/22,23/2020</t>
  </si>
  <si>
    <t>7/28,29/2020</t>
  </si>
  <si>
    <t>9/25,26/2020</t>
  </si>
  <si>
    <t>2021</t>
  </si>
  <si>
    <t>2022</t>
  </si>
  <si>
    <t>DOMESTIC 1/5/2022</t>
  </si>
  <si>
    <t>6/16,17,20,22,23/2022</t>
  </si>
  <si>
    <t>VILLANUEVA, MARILYN LOUIAS</t>
  </si>
  <si>
    <t>VL(5-0-0)</t>
  </si>
  <si>
    <t>6/24,27,28,29,30/2022</t>
  </si>
  <si>
    <t>10/9-15/2022</t>
  </si>
  <si>
    <t>2023</t>
  </si>
  <si>
    <t>BDAY 1/5/2023</t>
  </si>
  <si>
    <t>12/26,27,28</t>
  </si>
  <si>
    <t>VL(2-0-0)</t>
  </si>
  <si>
    <t>1/19-21/2023</t>
  </si>
  <si>
    <t>2/17,21/2023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</si>
</sst>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1"/>
  <sheetViews>
    <sheetView tabSelected="1" zoomScaleNormal="100" workbookViewId="0">
      <pane ySplit="3570" topLeftCell="A55" activePane="bottomLeft"/>
      <selection activeCell="I10" sqref="I10"/>
      <selection pane="bottomLeft" activeCell="F69" sqref="F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73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36978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77.5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 t="s">
        <v>74</v>
      </c>
      <c r="C22" s="13">
        <v>1.25</v>
      </c>
      <c r="D22" s="40">
        <v>5</v>
      </c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74</v>
      </c>
      <c r="C35" s="13">
        <v>1.25</v>
      </c>
      <c r="D35" s="40">
        <v>5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7" t="s">
        <v>61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48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48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74</v>
      </c>
      <c r="C48" s="13">
        <v>1.25</v>
      </c>
      <c r="D48" s="40">
        <v>5</v>
      </c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69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 t="s">
        <v>74</v>
      </c>
      <c r="C61" s="13">
        <v>1.25</v>
      </c>
      <c r="D61" s="40">
        <v>5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7" t="s">
        <v>70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f>EDATE(A64,1)</f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f t="shared" ref="A66:A68" si="0">EDATE(A65,1)</f>
        <v>44652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1">
        <f t="shared" si="0"/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f t="shared" si="0"/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48"/>
    </row>
    <row r="74" spans="1:11" x14ac:dyDescent="0.25">
      <c r="A74" s="41">
        <v>44896</v>
      </c>
      <c r="B74" s="20" t="s">
        <v>74</v>
      </c>
      <c r="C74" s="13">
        <v>1.25</v>
      </c>
      <c r="D74" s="40">
        <v>5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7" t="s">
        <v>77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25">
      <c r="A79" s="41">
        <v>45017</v>
      </c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>
        <v>45261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45292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45323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>
        <v>45352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>
        <v>45383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45413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45444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>
        <v>45474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45505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45536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45566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2"/>
      <c r="B101" s="15"/>
      <c r="C101" s="43"/>
      <c r="D101" s="44"/>
      <c r="E101" s="9"/>
      <c r="F101" s="15"/>
      <c r="G101" s="43" t="str">
        <f>IF(ISBLANK(Table1[[#This Row],[EARNED]]),"",Table1[[#This Row],[EARNED]])</f>
        <v/>
      </c>
      <c r="H101" s="44"/>
      <c r="I101" s="9"/>
      <c r="J101" s="12"/>
      <c r="K1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zoomScaleNormal="100" workbookViewId="0">
      <pane ySplit="3690" topLeftCell="A43" activePane="bottomLeft"/>
      <selection activeCell="B4" sqref="B4:C4"/>
      <selection pane="bottomLeft" activeCell="H57" sqref="H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73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36978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42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116.53999999999999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176.375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48">
        <v>43105</v>
      </c>
    </row>
    <row r="12" spans="1:11" x14ac:dyDescent="0.25">
      <c r="A12" s="41">
        <v>43132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43139</v>
      </c>
    </row>
    <row r="13" spans="1:11" x14ac:dyDescent="0.25">
      <c r="A13" s="41">
        <v>43160</v>
      </c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46</v>
      </c>
    </row>
    <row r="14" spans="1:11" x14ac:dyDescent="0.25">
      <c r="A14" s="42"/>
      <c r="B14" s="15" t="s">
        <v>48</v>
      </c>
      <c r="C14" s="43"/>
      <c r="D14" s="44">
        <v>6</v>
      </c>
      <c r="E14" s="9"/>
      <c r="F14" s="15"/>
      <c r="G14" s="43" t="str">
        <f>IF(ISBLANK(Table13[[#This Row],[EARNED]]),"",Table13[[#This Row],[EARNED]])</f>
        <v/>
      </c>
      <c r="H14" s="44"/>
      <c r="I14" s="9"/>
      <c r="J14" s="12"/>
      <c r="K14" s="15" t="s">
        <v>49</v>
      </c>
    </row>
    <row r="15" spans="1:11" x14ac:dyDescent="0.25">
      <c r="A15" s="41">
        <v>43252</v>
      </c>
      <c r="B15" s="20" t="s">
        <v>47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2</v>
      </c>
      <c r="I15" s="9"/>
      <c r="J15" s="11"/>
      <c r="K15" s="20" t="s">
        <v>50</v>
      </c>
    </row>
    <row r="16" spans="1:11" x14ac:dyDescent="0.25">
      <c r="A16" s="41">
        <v>43282</v>
      </c>
      <c r="B16" s="20" t="s">
        <v>51</v>
      </c>
      <c r="C16" s="13"/>
      <c r="D16" s="40">
        <v>10</v>
      </c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>
        <v>43313</v>
      </c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53</v>
      </c>
    </row>
    <row r="18" spans="1:11" x14ac:dyDescent="0.25">
      <c r="A18" s="41">
        <v>43344</v>
      </c>
      <c r="B18" s="20" t="s">
        <v>47</v>
      </c>
      <c r="C18" s="13"/>
      <c r="D18" s="40"/>
      <c r="E18" s="9"/>
      <c r="F18" s="20"/>
      <c r="G18" s="13" t="str">
        <f>IF(ISBLANK(Table13[[#This Row],[EARNED]]),"",Table13[[#This Row],[EARNED]])</f>
        <v/>
      </c>
      <c r="H18" s="40">
        <v>2</v>
      </c>
      <c r="I18" s="9"/>
      <c r="J18" s="11"/>
      <c r="K18" s="20" t="s">
        <v>54</v>
      </c>
    </row>
    <row r="19" spans="1:11" x14ac:dyDescent="0.25">
      <c r="A19" s="47" t="s">
        <v>55</v>
      </c>
      <c r="B19" s="20"/>
      <c r="C19" s="13"/>
      <c r="D19" s="40"/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/>
    </row>
    <row r="20" spans="1:11" x14ac:dyDescent="0.25">
      <c r="A20" s="41">
        <v>43556</v>
      </c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43563</v>
      </c>
    </row>
    <row r="21" spans="1:11" x14ac:dyDescent="0.25">
      <c r="A21" s="41"/>
      <c r="B21" s="20" t="s">
        <v>45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43569</v>
      </c>
    </row>
    <row r="22" spans="1:11" x14ac:dyDescent="0.25">
      <c r="A22" s="41">
        <v>43586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2</v>
      </c>
      <c r="I22" s="9"/>
      <c r="J22" s="11"/>
      <c r="K22" s="20" t="s">
        <v>56</v>
      </c>
    </row>
    <row r="23" spans="1:11" x14ac:dyDescent="0.25">
      <c r="A23" s="41">
        <v>43617</v>
      </c>
      <c r="B23" s="20" t="s">
        <v>45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43644</v>
      </c>
    </row>
    <row r="24" spans="1:11" x14ac:dyDescent="0.25">
      <c r="A24" s="41">
        <v>43709</v>
      </c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2</v>
      </c>
      <c r="I24" s="9"/>
      <c r="J24" s="11"/>
      <c r="K24" s="20" t="s">
        <v>57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58</v>
      </c>
    </row>
    <row r="26" spans="1:11" x14ac:dyDescent="0.25">
      <c r="A26" s="41">
        <v>43739</v>
      </c>
      <c r="B26" s="20" t="s">
        <v>45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1</v>
      </c>
      <c r="I26" s="9"/>
      <c r="J26" s="11"/>
      <c r="K26" s="20"/>
    </row>
    <row r="27" spans="1:11" x14ac:dyDescent="0.25">
      <c r="A27" s="41"/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2</v>
      </c>
      <c r="I27" s="9"/>
      <c r="J27" s="11"/>
      <c r="K27" s="20" t="s">
        <v>59</v>
      </c>
    </row>
    <row r="28" spans="1:11" x14ac:dyDescent="0.25">
      <c r="A28" s="47" t="s">
        <v>61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43831</v>
      </c>
      <c r="B29" s="20" t="s">
        <v>62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3</v>
      </c>
      <c r="I29" s="9"/>
      <c r="J29" s="11"/>
      <c r="K29" s="20" t="s">
        <v>63</v>
      </c>
    </row>
    <row r="30" spans="1:11" x14ac:dyDescent="0.25">
      <c r="A30" s="41"/>
      <c r="B30" s="20" t="s">
        <v>64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48">
        <v>43854</v>
      </c>
    </row>
    <row r="31" spans="1:11" x14ac:dyDescent="0.25">
      <c r="A31" s="41"/>
      <c r="B31" s="20" t="s">
        <v>64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65</v>
      </c>
    </row>
    <row r="32" spans="1:11" x14ac:dyDescent="0.25">
      <c r="A32" s="41">
        <v>43862</v>
      </c>
      <c r="B32" s="20" t="s">
        <v>45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43875</v>
      </c>
    </row>
    <row r="33" spans="1:11" x14ac:dyDescent="0.25">
      <c r="A33" s="41">
        <v>43983</v>
      </c>
      <c r="B33" s="20" t="s">
        <v>47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2</v>
      </c>
      <c r="I33" s="9"/>
      <c r="J33" s="11"/>
      <c r="K33" s="20" t="s">
        <v>66</v>
      </c>
    </row>
    <row r="34" spans="1:11" x14ac:dyDescent="0.25">
      <c r="A34" s="41">
        <v>44013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67</v>
      </c>
    </row>
    <row r="35" spans="1:11" x14ac:dyDescent="0.25">
      <c r="A35" s="41">
        <v>44075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44081</v>
      </c>
    </row>
    <row r="36" spans="1:11" x14ac:dyDescent="0.25">
      <c r="A36" s="41"/>
      <c r="B36" s="20" t="s">
        <v>47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2</v>
      </c>
      <c r="I36" s="9"/>
      <c r="J36" s="11"/>
      <c r="K36" s="20" t="s">
        <v>68</v>
      </c>
    </row>
    <row r="37" spans="1:11" x14ac:dyDescent="0.25">
      <c r="A37" s="41">
        <v>44105</v>
      </c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44105</v>
      </c>
    </row>
    <row r="38" spans="1:11" x14ac:dyDescent="0.25">
      <c r="A38" s="41">
        <v>44166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44169</v>
      </c>
    </row>
    <row r="39" spans="1:11" x14ac:dyDescent="0.25">
      <c r="A39" s="47" t="s">
        <v>69</v>
      </c>
      <c r="B39" s="20"/>
      <c r="C39" s="13"/>
      <c r="D39" s="40"/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>
        <v>44197</v>
      </c>
      <c r="B40" s="20" t="s">
        <v>44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44208</v>
      </c>
    </row>
    <row r="41" spans="1:11" x14ac:dyDescent="0.25">
      <c r="A41" s="47" t="s">
        <v>70</v>
      </c>
      <c r="B41" s="20"/>
      <c r="C41" s="13"/>
      <c r="D41" s="40"/>
      <c r="E41" s="9"/>
      <c r="F41" s="20"/>
      <c r="G41" s="13" t="str">
        <f>IF(ISBLANK(Table13[[#This Row],[EARNED]]),"",Table13[[#This Row],[EARNED]])</f>
        <v/>
      </c>
      <c r="H41" s="40"/>
      <c r="I41" s="9"/>
      <c r="J41" s="11"/>
      <c r="K41" s="20"/>
    </row>
    <row r="42" spans="1:11" x14ac:dyDescent="0.25">
      <c r="A42" s="41">
        <v>44562</v>
      </c>
      <c r="B42" s="20" t="s">
        <v>44</v>
      </c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48" t="s">
        <v>71</v>
      </c>
    </row>
    <row r="43" spans="1:11" x14ac:dyDescent="0.25">
      <c r="A43" s="41"/>
      <c r="B43" s="20" t="s">
        <v>47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/>
    </row>
    <row r="44" spans="1:11" x14ac:dyDescent="0.25">
      <c r="A44" s="41">
        <v>44593</v>
      </c>
      <c r="B44" s="20" t="s">
        <v>45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>
        <v>1</v>
      </c>
      <c r="I44" s="9"/>
      <c r="J44" s="11"/>
      <c r="K44" s="48">
        <v>44714</v>
      </c>
    </row>
    <row r="45" spans="1:11" x14ac:dyDescent="0.25">
      <c r="A45" s="41"/>
      <c r="B45" s="20" t="s">
        <v>60</v>
      </c>
      <c r="C45" s="13"/>
      <c r="D45" s="40">
        <v>5</v>
      </c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 t="s">
        <v>72</v>
      </c>
    </row>
    <row r="46" spans="1:11" x14ac:dyDescent="0.25">
      <c r="A46" s="41"/>
      <c r="B46" s="20" t="s">
        <v>74</v>
      </c>
      <c r="C46" s="13"/>
      <c r="D46" s="40">
        <v>5</v>
      </c>
      <c r="E46" s="9"/>
      <c r="F46" s="20"/>
      <c r="G46" s="13" t="str">
        <f>IF(ISBLANK(Table13[[#This Row],[EARNED]]),"",Table13[[#This Row],[EARNED]])</f>
        <v/>
      </c>
      <c r="H46" s="40"/>
      <c r="I46" s="9"/>
      <c r="J46" s="11"/>
      <c r="K46" s="48" t="s">
        <v>75</v>
      </c>
    </row>
    <row r="47" spans="1:11" x14ac:dyDescent="0.25">
      <c r="A47" s="41">
        <v>44774</v>
      </c>
      <c r="B47" s="20" t="s">
        <v>45</v>
      </c>
      <c r="C47" s="13"/>
      <c r="D47" s="40"/>
      <c r="E47" s="9"/>
      <c r="F47" s="20"/>
      <c r="G47" s="13" t="str">
        <f>IF(ISBLANK(Table13[[#This Row],[EARNED]]),"",Table13[[#This Row],[EARNED]])</f>
        <v/>
      </c>
      <c r="H47" s="40">
        <v>1</v>
      </c>
      <c r="I47" s="9"/>
      <c r="J47" s="11"/>
      <c r="K47" s="48">
        <v>44795</v>
      </c>
    </row>
    <row r="48" spans="1:11" x14ac:dyDescent="0.25">
      <c r="A48" s="41">
        <v>44835</v>
      </c>
      <c r="B48" s="20" t="s">
        <v>74</v>
      </c>
      <c r="C48" s="13"/>
      <c r="D48" s="40">
        <v>5</v>
      </c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20" t="s">
        <v>76</v>
      </c>
    </row>
    <row r="49" spans="1:11" x14ac:dyDescent="0.25">
      <c r="A49" s="41">
        <v>44866</v>
      </c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44895</v>
      </c>
    </row>
    <row r="50" spans="1:11" x14ac:dyDescent="0.25">
      <c r="A50" s="41"/>
      <c r="B50" s="20" t="s">
        <v>80</v>
      </c>
      <c r="C50" s="13"/>
      <c r="D50" s="40">
        <v>2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 t="s">
        <v>79</v>
      </c>
    </row>
    <row r="51" spans="1:11" x14ac:dyDescent="0.25">
      <c r="A51" s="47" t="s">
        <v>77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44927</v>
      </c>
      <c r="B52" s="20" t="s">
        <v>44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/>
      <c r="I52" s="9"/>
      <c r="J52" s="11"/>
      <c r="K52" s="20" t="s">
        <v>78</v>
      </c>
    </row>
    <row r="53" spans="1:11" x14ac:dyDescent="0.25">
      <c r="A53" s="41"/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44932</v>
      </c>
    </row>
    <row r="54" spans="1:11" x14ac:dyDescent="0.25">
      <c r="A54" s="41"/>
      <c r="B54" s="20" t="s">
        <v>62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3</v>
      </c>
      <c r="I54" s="9"/>
      <c r="J54" s="11"/>
      <c r="K54" s="20" t="s">
        <v>81</v>
      </c>
    </row>
    <row r="55" spans="1:11" x14ac:dyDescent="0.25">
      <c r="A55" s="41">
        <v>44958</v>
      </c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82</v>
      </c>
    </row>
    <row r="56" spans="1:11" x14ac:dyDescent="0.25">
      <c r="A56" s="42"/>
      <c r="B56" s="15" t="s">
        <v>45</v>
      </c>
      <c r="C56" s="43"/>
      <c r="D56" s="44"/>
      <c r="E56" s="9"/>
      <c r="F56" s="15"/>
      <c r="G56" s="43" t="str">
        <f>IF(ISBLANK(Table13[[#This Row],[EARNED]]),"",Table13[[#This Row],[EARNED]])</f>
        <v/>
      </c>
      <c r="H56" s="44">
        <v>1</v>
      </c>
      <c r="I56" s="9"/>
      <c r="J56" s="12"/>
      <c r="K56" s="61">
        <v>44970</v>
      </c>
    </row>
    <row r="57" spans="1:11" x14ac:dyDescent="0.25">
      <c r="A57" s="41"/>
      <c r="B57" s="20"/>
      <c r="C57" s="13"/>
      <c r="D57" s="40"/>
      <c r="E57" s="9"/>
      <c r="F57" s="20"/>
      <c r="G57" s="13" t="str">
        <f>IF(ISBLANK(Table13[[#This Row],[EARNED]]),"",Table13[[#This Row],[EARNED]])</f>
        <v/>
      </c>
      <c r="H57" s="40"/>
      <c r="I57" s="9"/>
      <c r="J57" s="11"/>
      <c r="K57" s="20"/>
    </row>
    <row r="58" spans="1:11" x14ac:dyDescent="0.25">
      <c r="A58" s="41"/>
      <c r="B58" s="20"/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/>
    </row>
    <row r="59" spans="1:11" x14ac:dyDescent="0.25">
      <c r="A59" s="41"/>
      <c r="B59" s="20"/>
      <c r="C59" s="13"/>
      <c r="D59" s="40"/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IF(ISBLANK(Table13[[#This Row],[EARNED]]),"",Table13[[#This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/>
    </row>
    <row r="62" spans="1:11" x14ac:dyDescent="0.25">
      <c r="A62" s="42"/>
      <c r="B62" s="15"/>
      <c r="C62" s="43"/>
      <c r="D62" s="44"/>
      <c r="E62" s="60"/>
      <c r="F62" s="15"/>
      <c r="G62" s="43" t="str">
        <f>IF(ISBLANK(Table13[[#This Row],[EARNED]]),"",Table13[[#This Row],[EARNED]])</f>
        <v/>
      </c>
      <c r="H62" s="44"/>
      <c r="I62" s="60"/>
      <c r="J62" s="12"/>
      <c r="K6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" sqref="J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149.54</v>
      </c>
      <c r="B3" s="11">
        <v>222.375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2023-03-06T01:19:31Z</dcterms:modified>
</cp:coreProperties>
</file>