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NEW DONE\"/>
    </mc:Choice>
  </mc:AlternateContent>
  <xr:revisionPtr revIDLastSave="0" documentId="13_ncr:1_{C1B08171-468A-4A6E-A332-DB57CE19499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1" i="1" l="1"/>
  <c r="G476" i="1"/>
  <c r="G475" i="1"/>
  <c r="G464" i="1"/>
  <c r="G478" i="1"/>
  <c r="G469" i="1"/>
  <c r="G467" i="1"/>
  <c r="G468" i="1"/>
  <c r="G463" i="1"/>
  <c r="G458" i="1"/>
  <c r="G454" i="1"/>
  <c r="G440" i="1"/>
  <c r="G441" i="1"/>
  <c r="G423" i="1"/>
  <c r="G417" i="1"/>
  <c r="G405" i="1"/>
  <c r="G402" i="1"/>
  <c r="G403" i="1"/>
  <c r="G397" i="1"/>
  <c r="G398" i="1"/>
  <c r="G390" i="1"/>
  <c r="G391" i="1"/>
  <c r="G386" i="1"/>
  <c r="G387" i="1"/>
  <c r="G384" i="1"/>
  <c r="G394" i="1"/>
  <c r="G412" i="1"/>
  <c r="G427" i="1"/>
  <c r="G442" i="1"/>
  <c r="G456" i="1"/>
  <c r="G383" i="1"/>
  <c r="G370" i="1"/>
  <c r="G368" i="1"/>
  <c r="G369" i="1"/>
  <c r="G361" i="1"/>
  <c r="G362" i="1"/>
  <c r="G358" i="1"/>
  <c r="G354" i="1"/>
  <c r="G352" i="1"/>
  <c r="G344" i="1"/>
  <c r="G345" i="1"/>
  <c r="G342" i="1"/>
  <c r="G339" i="1"/>
  <c r="G330" i="1"/>
  <c r="G327" i="1"/>
  <c r="G324" i="1"/>
  <c r="G307" i="1"/>
  <c r="G308" i="1"/>
  <c r="G321" i="1"/>
  <c r="G337" i="1"/>
  <c r="G356" i="1"/>
  <c r="G375" i="1"/>
  <c r="G315" i="1"/>
  <c r="G316" i="1"/>
  <c r="G317" i="1"/>
  <c r="G318" i="1"/>
  <c r="G319" i="1"/>
  <c r="G320" i="1"/>
  <c r="G322" i="1"/>
  <c r="G323" i="1"/>
  <c r="G325" i="1"/>
  <c r="G326" i="1"/>
  <c r="G328" i="1"/>
  <c r="G329" i="1"/>
  <c r="G331" i="1"/>
  <c r="G332" i="1"/>
  <c r="G333" i="1"/>
  <c r="G334" i="1"/>
  <c r="G335" i="1"/>
  <c r="G336" i="1"/>
  <c r="G338" i="1"/>
  <c r="G340" i="1"/>
  <c r="G341" i="1"/>
  <c r="G343" i="1"/>
  <c r="G346" i="1"/>
  <c r="G347" i="1"/>
  <c r="G348" i="1"/>
  <c r="G349" i="1"/>
  <c r="G350" i="1"/>
  <c r="G351" i="1"/>
  <c r="G353" i="1"/>
  <c r="G355" i="1"/>
  <c r="G357" i="1"/>
  <c r="G359" i="1"/>
  <c r="G360" i="1"/>
  <c r="G363" i="1"/>
  <c r="G364" i="1"/>
  <c r="G365" i="1"/>
  <c r="G366" i="1"/>
  <c r="G367" i="1"/>
  <c r="G371" i="1"/>
  <c r="G372" i="1"/>
  <c r="G373" i="1"/>
  <c r="G374" i="1"/>
  <c r="G376" i="1"/>
  <c r="G377" i="1"/>
  <c r="G378" i="1"/>
  <c r="G379" i="1"/>
  <c r="G380" i="1"/>
  <c r="G381" i="1"/>
  <c r="G382" i="1"/>
  <c r="G385" i="1"/>
  <c r="G388" i="1"/>
  <c r="G389" i="1"/>
  <c r="G392" i="1"/>
  <c r="G393" i="1"/>
  <c r="G395" i="1"/>
  <c r="G396" i="1"/>
  <c r="G399" i="1"/>
  <c r="G400" i="1"/>
  <c r="G401" i="1"/>
  <c r="G404" i="1"/>
  <c r="G406" i="1"/>
  <c r="G407" i="1"/>
  <c r="G408" i="1"/>
  <c r="G409" i="1"/>
  <c r="G410" i="1"/>
  <c r="G411" i="1"/>
  <c r="G413" i="1"/>
  <c r="G414" i="1"/>
  <c r="G415" i="1"/>
  <c r="G416" i="1"/>
  <c r="G418" i="1"/>
  <c r="G419" i="1"/>
  <c r="G420" i="1"/>
  <c r="G421" i="1"/>
  <c r="G422" i="1"/>
  <c r="G424" i="1"/>
  <c r="G425" i="1"/>
  <c r="G426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3" i="1"/>
  <c r="G444" i="1"/>
  <c r="G445" i="1"/>
  <c r="G446" i="1"/>
  <c r="G447" i="1"/>
  <c r="G448" i="1"/>
  <c r="G449" i="1"/>
  <c r="G450" i="1"/>
  <c r="G451" i="1"/>
  <c r="G452" i="1"/>
  <c r="G453" i="1"/>
  <c r="G455" i="1"/>
  <c r="G457" i="1"/>
  <c r="G459" i="1"/>
  <c r="G460" i="1"/>
  <c r="G461" i="1"/>
  <c r="G462" i="1"/>
  <c r="G465" i="1"/>
  <c r="G466" i="1"/>
  <c r="G470" i="1"/>
  <c r="G472" i="1"/>
  <c r="G473" i="1"/>
  <c r="G474" i="1"/>
  <c r="G477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290" i="1"/>
  <c r="G291" i="1"/>
  <c r="G287" i="1"/>
  <c r="G275" i="1"/>
  <c r="G255" i="1"/>
  <c r="G246" i="1"/>
  <c r="G247" i="1"/>
  <c r="G248" i="1"/>
  <c r="G231" i="1"/>
  <c r="G216" i="1"/>
  <c r="G212" i="1"/>
  <c r="G213" i="1"/>
  <c r="G214" i="1"/>
  <c r="G208" i="1"/>
  <c r="G209" i="1"/>
  <c r="G210" i="1"/>
  <c r="G183" i="1"/>
  <c r="G184" i="1"/>
  <c r="G179" i="1"/>
  <c r="G180" i="1"/>
  <c r="G174" i="1"/>
  <c r="G175" i="1"/>
  <c r="G176" i="1"/>
  <c r="G177" i="1"/>
  <c r="G172" i="1"/>
  <c r="G170" i="1"/>
  <c r="G204" i="1" l="1"/>
  <c r="G199" i="1"/>
  <c r="G200" i="1"/>
  <c r="G201" i="1"/>
  <c r="G202" i="1"/>
  <c r="G196" i="1"/>
  <c r="G220" i="1"/>
  <c r="G234" i="1"/>
  <c r="G250" i="1"/>
  <c r="G264" i="1"/>
  <c r="G278" i="1"/>
  <c r="G294" i="1"/>
  <c r="G279" i="1"/>
  <c r="G280" i="1"/>
  <c r="G281" i="1"/>
  <c r="G282" i="1"/>
  <c r="G283" i="1"/>
  <c r="G284" i="1"/>
  <c r="G285" i="1"/>
  <c r="G286" i="1"/>
  <c r="G288" i="1"/>
  <c r="G289" i="1"/>
  <c r="G292" i="1"/>
  <c r="G293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9" i="1"/>
  <c r="G310" i="1"/>
  <c r="G311" i="1"/>
  <c r="G312" i="1"/>
  <c r="G313" i="1"/>
  <c r="G263" i="1"/>
  <c r="G265" i="1"/>
  <c r="G266" i="1"/>
  <c r="G267" i="1"/>
  <c r="G268" i="1"/>
  <c r="G269" i="1"/>
  <c r="G270" i="1"/>
  <c r="G271" i="1"/>
  <c r="G272" i="1"/>
  <c r="G273" i="1"/>
  <c r="G274" i="1"/>
  <c r="G276" i="1"/>
  <c r="G277" i="1"/>
  <c r="G314" i="1"/>
  <c r="G192" i="1"/>
  <c r="G193" i="1"/>
  <c r="G189" i="1"/>
  <c r="G190" i="1"/>
  <c r="G167" i="1"/>
  <c r="G168" i="1"/>
  <c r="G164" i="1"/>
  <c r="G161" i="1"/>
  <c r="G162" i="1"/>
  <c r="G158" i="1"/>
  <c r="G156" i="1"/>
  <c r="G149" i="1"/>
  <c r="G144" i="1"/>
  <c r="G130" i="1"/>
  <c r="G132" i="1"/>
  <c r="G146" i="1"/>
  <c r="G165" i="1"/>
  <c r="G194" i="1"/>
  <c r="G163" i="1"/>
  <c r="G166" i="1"/>
  <c r="G169" i="1"/>
  <c r="G171" i="1"/>
  <c r="G173" i="1"/>
  <c r="G178" i="1"/>
  <c r="G181" i="1"/>
  <c r="G182" i="1"/>
  <c r="G185" i="1"/>
  <c r="G186" i="1"/>
  <c r="G187" i="1"/>
  <c r="G188" i="1"/>
  <c r="G191" i="1"/>
  <c r="G195" i="1"/>
  <c r="G197" i="1"/>
  <c r="G198" i="1"/>
  <c r="G203" i="1"/>
  <c r="G205" i="1"/>
  <c r="G206" i="1"/>
  <c r="G207" i="1"/>
  <c r="G211" i="1"/>
  <c r="G215" i="1"/>
  <c r="G217" i="1"/>
  <c r="G218" i="1"/>
  <c r="G219" i="1"/>
  <c r="G221" i="1"/>
  <c r="G222" i="1"/>
  <c r="G223" i="1"/>
  <c r="G224" i="1"/>
  <c r="G225" i="1"/>
  <c r="G226" i="1"/>
  <c r="G227" i="1"/>
  <c r="G228" i="1"/>
  <c r="G229" i="1"/>
  <c r="G230" i="1"/>
  <c r="G232" i="1"/>
  <c r="G233" i="1"/>
  <c r="G235" i="1"/>
  <c r="G236" i="1"/>
  <c r="G237" i="1"/>
  <c r="G238" i="1"/>
  <c r="G239" i="1"/>
  <c r="G240" i="1"/>
  <c r="G241" i="1"/>
  <c r="G242" i="1"/>
  <c r="G243" i="1"/>
  <c r="G244" i="1"/>
  <c r="G245" i="1"/>
  <c r="G249" i="1"/>
  <c r="G251" i="1"/>
  <c r="G252" i="1"/>
  <c r="G253" i="1"/>
  <c r="G254" i="1"/>
  <c r="G256" i="1"/>
  <c r="G257" i="1"/>
  <c r="G258" i="1"/>
  <c r="G259" i="1"/>
  <c r="G260" i="1"/>
  <c r="G261" i="1"/>
  <c r="G262" i="1"/>
  <c r="G113" i="1"/>
  <c r="G111" i="1"/>
  <c r="G112" i="1"/>
  <c r="G103" i="1"/>
  <c r="G99" i="1"/>
  <c r="G100" i="1"/>
  <c r="G85" i="1"/>
  <c r="G83" i="1"/>
  <c r="G86" i="1"/>
  <c r="G101" i="1"/>
  <c r="G118" i="1"/>
  <c r="G78" i="1"/>
  <c r="G74" i="1"/>
  <c r="G75" i="1"/>
  <c r="G65" i="1"/>
  <c r="G66" i="1"/>
  <c r="G56" i="1"/>
  <c r="G53" i="1"/>
  <c r="G48" i="1"/>
  <c r="G41" i="1"/>
  <c r="G34" i="1"/>
  <c r="G35" i="1"/>
  <c r="G21" i="1"/>
  <c r="G36" i="1"/>
  <c r="G51" i="1"/>
  <c r="G68" i="1"/>
  <c r="G3" i="3" l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7" i="1"/>
  <c r="G38" i="1"/>
  <c r="G39" i="1"/>
  <c r="G40" i="1"/>
  <c r="G42" i="1"/>
  <c r="G43" i="1"/>
  <c r="G44" i="1"/>
  <c r="G45" i="1"/>
  <c r="G46" i="1"/>
  <c r="G47" i="1"/>
  <c r="G49" i="1"/>
  <c r="G50" i="1"/>
  <c r="G52" i="1"/>
  <c r="G54" i="1"/>
  <c r="G55" i="1"/>
  <c r="G57" i="1"/>
  <c r="G58" i="1"/>
  <c r="G59" i="1"/>
  <c r="G60" i="1"/>
  <c r="G61" i="1"/>
  <c r="G62" i="1"/>
  <c r="G63" i="1"/>
  <c r="G64" i="1"/>
  <c r="G67" i="1"/>
  <c r="G69" i="1"/>
  <c r="G70" i="1"/>
  <c r="G71" i="1"/>
  <c r="G72" i="1"/>
  <c r="G73" i="1"/>
  <c r="G76" i="1"/>
  <c r="G77" i="1"/>
  <c r="G79" i="1"/>
  <c r="G80" i="1"/>
  <c r="G81" i="1"/>
  <c r="G82" i="1"/>
  <c r="G84" i="1"/>
  <c r="G87" i="1"/>
  <c r="G88" i="1"/>
  <c r="G89" i="1"/>
  <c r="G90" i="1"/>
  <c r="G91" i="1"/>
  <c r="G92" i="1"/>
  <c r="G93" i="1"/>
  <c r="G94" i="1"/>
  <c r="G95" i="1"/>
  <c r="G96" i="1"/>
  <c r="G97" i="1"/>
  <c r="G98" i="1"/>
  <c r="G102" i="1"/>
  <c r="G104" i="1"/>
  <c r="G105" i="1"/>
  <c r="G106" i="1"/>
  <c r="G107" i="1"/>
  <c r="G108" i="1"/>
  <c r="G109" i="1"/>
  <c r="G110" i="1"/>
  <c r="G114" i="1"/>
  <c r="G115" i="1"/>
  <c r="G116" i="1"/>
  <c r="G117" i="1"/>
  <c r="G119" i="1"/>
  <c r="G120" i="1"/>
  <c r="G121" i="1"/>
  <c r="G122" i="1"/>
  <c r="G123" i="1"/>
  <c r="G124" i="1"/>
  <c r="G125" i="1"/>
  <c r="G126" i="1"/>
  <c r="G127" i="1"/>
  <c r="G128" i="1"/>
  <c r="G129" i="1"/>
  <c r="G131" i="1"/>
  <c r="G133" i="1"/>
  <c r="G134" i="1"/>
  <c r="G135" i="1"/>
  <c r="G136" i="1"/>
  <c r="G137" i="1"/>
  <c r="G138" i="1"/>
  <c r="G139" i="1"/>
  <c r="G140" i="1"/>
  <c r="G141" i="1"/>
  <c r="G142" i="1"/>
  <c r="G143" i="1"/>
  <c r="G145" i="1"/>
  <c r="G147" i="1"/>
  <c r="G148" i="1"/>
  <c r="G150" i="1"/>
  <c r="G151" i="1"/>
  <c r="G152" i="1"/>
  <c r="G153" i="1"/>
  <c r="G154" i="1"/>
  <c r="G155" i="1"/>
  <c r="G157" i="1"/>
  <c r="G159" i="1"/>
  <c r="G160" i="1"/>
  <c r="G596" i="1"/>
  <c r="G10" i="1"/>
  <c r="G11" i="1"/>
  <c r="G12" i="1"/>
  <c r="G13" i="1"/>
  <c r="G14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<sst xmlns="http://schemas.openxmlformats.org/spreadsheetml/2006/main" count="571" uniqueCount="295">
  <si>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</si>
  <si>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</si>
  <si>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</si>
  <si>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</si>
  <si>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</si>
  <si>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</si>
  <si>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</si>
  <si>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</si>
  <si>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</si>
  <si>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</si>
  <si>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</si>
  <si>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</si>
  <si>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</si>
  <si>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</si>
  <si>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</si>
  <si>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</si>
  <si>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</si>
  <si>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</si>
  <si>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</si>
  <si>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</si>
  <si>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</si>
  <si>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</si>
  <si>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</si>
  <si>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</si>
  <si>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</si>
  <si>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</si>
  <si>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</si>
  <si>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</si>
  <si>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</si>
  <si>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</si>
  <si>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</si>
  <si>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</si>
  <si>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</si>
  <si>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</si>
  <si>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</si>
  <si>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</si>
  <si>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</si>
  <si>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</si>
  <si>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</si>
  <si>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</si>
  <si>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</si>
  <si>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</si>
  <si>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SUSA, NANETTE B.</t>
  </si>
  <si>
    <t>1995</t>
  </si>
  <si>
    <t>1999</t>
  </si>
  <si>
    <t>1998</t>
  </si>
  <si>
    <t>1997</t>
  </si>
  <si>
    <t>1996</t>
  </si>
  <si>
    <t>SL(1-0-0)</t>
  </si>
  <si>
    <t>12/28/APPROVED.</t>
  </si>
  <si>
    <t>VL(2-0-0)</t>
  </si>
  <si>
    <t>VL(3-0-0)</t>
  </si>
  <si>
    <t>2/26,27/1996 W/PAY</t>
  </si>
  <si>
    <t>3/11,12,13/1996 W/PAY</t>
  </si>
  <si>
    <t>VL(1-0-0)</t>
  </si>
  <si>
    <t>UT(0-0-59)</t>
  </si>
  <si>
    <t>11/4/1996 APP.</t>
  </si>
  <si>
    <t>8/15/1996 APP.</t>
  </si>
  <si>
    <t>12/12/1996 APP.</t>
  </si>
  <si>
    <t>12/26,27/1996 APP.</t>
  </si>
  <si>
    <t>SL(3-0-0)</t>
  </si>
  <si>
    <t>VL(1-4-0)</t>
  </si>
  <si>
    <t>VL(2-4-0)</t>
  </si>
  <si>
    <t>3/6,7APP.</t>
  </si>
  <si>
    <t>4/18 APP</t>
  </si>
  <si>
    <t>4/23-25/1997</t>
  </si>
  <si>
    <t>7/4,11,18,25/1997</t>
  </si>
  <si>
    <t>8/1,15,22,29/(4H/D)</t>
  </si>
  <si>
    <t>9/12,19,26/1997</t>
  </si>
  <si>
    <t>10/3,10,17,22/1997</t>
  </si>
  <si>
    <t>VL(5-0-0)</t>
  </si>
  <si>
    <t>11/11,13,24,25,26,27/1997</t>
  </si>
  <si>
    <t>UT(0-0-6)</t>
  </si>
  <si>
    <t>UT(0-0-24)</t>
  </si>
  <si>
    <t>UT(0-0-2)</t>
  </si>
  <si>
    <t>GRAD L. 3/26/1998</t>
  </si>
  <si>
    <t>BDAY L. 5/4/1998</t>
  </si>
  <si>
    <t>FUNERAL L. 5/6/1998</t>
  </si>
  <si>
    <t>7/2,3,7/1998</t>
  </si>
  <si>
    <t>UT(0-0-11)</t>
  </si>
  <si>
    <t>UT(0-0-20)</t>
  </si>
  <si>
    <t>SL(1-4-0)</t>
  </si>
  <si>
    <t>UT(0-0-29)</t>
  </si>
  <si>
    <t>UT(0-0-13)</t>
  </si>
  <si>
    <t>UT(0-1-26)</t>
  </si>
  <si>
    <t>BDAY L. 5/4/1999</t>
  </si>
  <si>
    <t>5/12,13/1999</t>
  </si>
  <si>
    <t>5/27,28/1999</t>
  </si>
  <si>
    <t>7/29,30- 8/3/1999</t>
  </si>
  <si>
    <t>2002</t>
  </si>
  <si>
    <t>2001</t>
  </si>
  <si>
    <t>2000</t>
  </si>
  <si>
    <t>UT(0-0-7)</t>
  </si>
  <si>
    <t>UT(0-4-47)</t>
  </si>
  <si>
    <t>VL(4-0-0)</t>
  </si>
  <si>
    <t>UT(0-0-3)</t>
  </si>
  <si>
    <t>UT(0-0-38)</t>
  </si>
  <si>
    <t>1/11-14/2000</t>
  </si>
  <si>
    <t>4/26,27,28/2000</t>
  </si>
  <si>
    <t>BDAY L. 5/4/2000</t>
  </si>
  <si>
    <t>DOMESTIC E. 8/22/2000</t>
  </si>
  <si>
    <t>UT(1-0-7)</t>
  </si>
  <si>
    <t>UT(0-0-8)</t>
  </si>
  <si>
    <t>UT(0-4-01)</t>
  </si>
  <si>
    <t>UT(0-1-5)</t>
  </si>
  <si>
    <t>4/26,27/2001</t>
  </si>
  <si>
    <t>5/4 BDAY L.</t>
  </si>
  <si>
    <t>8/22/2001 FUNERAL</t>
  </si>
  <si>
    <t>UT(1-5-8)</t>
  </si>
  <si>
    <t>FILIAL O. 12/20/2001</t>
  </si>
  <si>
    <t>2006</t>
  </si>
  <si>
    <t>2005</t>
  </si>
  <si>
    <t>2004</t>
  </si>
  <si>
    <t>2003</t>
  </si>
  <si>
    <t>BDAY5/3/2002</t>
  </si>
  <si>
    <t>8/20,21/2002</t>
  </si>
  <si>
    <t>FILAL O.</t>
  </si>
  <si>
    <t>FL(2-0-0)</t>
  </si>
  <si>
    <t>FILIAL O.</t>
  </si>
  <si>
    <t>SL(4-0-0)</t>
  </si>
  <si>
    <t>2/10-13/2003</t>
  </si>
  <si>
    <t>DOMESTIC 6/27/2003</t>
  </si>
  <si>
    <t>UT(0-0-1)</t>
  </si>
  <si>
    <t>FL(1-0-0)</t>
  </si>
  <si>
    <t>11/20,21/2003</t>
  </si>
  <si>
    <t>11/27,28/2003</t>
  </si>
  <si>
    <t>SL(5-0-0)</t>
  </si>
  <si>
    <t>2/2-6/2004</t>
  </si>
  <si>
    <t>PERSONAL T. 4/16/2004</t>
  </si>
  <si>
    <t>BDAY 4/4/2004</t>
  </si>
  <si>
    <t>DOMESTIC 5/5/2004</t>
  </si>
  <si>
    <t>SL(2-0-0)</t>
  </si>
  <si>
    <t>UT(0-4-6)</t>
  </si>
  <si>
    <t>UT(0-0-32)</t>
  </si>
  <si>
    <t>UT(1-4-22)</t>
  </si>
  <si>
    <t>8/26,27/2004</t>
  </si>
  <si>
    <t>9/16,17/2004</t>
  </si>
  <si>
    <t>11/11,HD,12/2004</t>
  </si>
  <si>
    <t>SP(1-0-0)</t>
  </si>
  <si>
    <t>UT(0-4-28)</t>
  </si>
  <si>
    <t>DOMESTIC 1/7/2005</t>
  </si>
  <si>
    <t>FL(3-0-0)</t>
  </si>
  <si>
    <t>UT(0-4-48)</t>
  </si>
  <si>
    <t>12/1,27,28/2005</t>
  </si>
  <si>
    <t>2012</t>
  </si>
  <si>
    <t>2011</t>
  </si>
  <si>
    <t>2010</t>
  </si>
  <si>
    <t>2009</t>
  </si>
  <si>
    <t>2008</t>
  </si>
  <si>
    <t>2007</t>
  </si>
  <si>
    <t>UT(0-1-32)</t>
  </si>
  <si>
    <t>UT(0-1-29)</t>
  </si>
  <si>
    <t>UT(0-1-6)</t>
  </si>
  <si>
    <t>UT(1-0-18)</t>
  </si>
  <si>
    <t>UT(0-0-5)</t>
  </si>
  <si>
    <t>UT(0-0-52)</t>
  </si>
  <si>
    <t>DOMESTIC E.1/3/2005</t>
  </si>
  <si>
    <t>4/21,22/2005</t>
  </si>
  <si>
    <t>DOMESTIC 4/20/2005</t>
  </si>
  <si>
    <t>BDAY 5/4</t>
  </si>
  <si>
    <t>UT(0-0-17)</t>
  </si>
  <si>
    <t>UT(0-0-14)</t>
  </si>
  <si>
    <t>UT(1-6-2)</t>
  </si>
  <si>
    <t>UT(0-6-5)</t>
  </si>
  <si>
    <t>UT(0-0-56)</t>
  </si>
  <si>
    <t>UT(0-0-30)</t>
  </si>
  <si>
    <t>UT(0-5-4)</t>
  </si>
  <si>
    <t>UT(0-0-48)</t>
  </si>
  <si>
    <t>4/14,15/2005</t>
  </si>
  <si>
    <t>DOMESTIC 4/18/2005</t>
  </si>
  <si>
    <t>DOMESTIC 11/15/2005</t>
  </si>
  <si>
    <t>UT(2-0-46)</t>
  </si>
  <si>
    <t>UT(1-1-4)</t>
  </si>
  <si>
    <t>UT(0-0-22)</t>
  </si>
  <si>
    <t>UT(0-0-21)</t>
  </si>
  <si>
    <t>UT(0-4-11)</t>
  </si>
  <si>
    <t>UT(0-4-25)</t>
  </si>
  <si>
    <t>7/28-8/1,2,3/2006</t>
  </si>
  <si>
    <t>9/22,HD,25/2006</t>
  </si>
  <si>
    <t>5/4/2007 BDAY</t>
  </si>
  <si>
    <t>11/16,22/2007</t>
  </si>
  <si>
    <t>12/5,12/2007</t>
  </si>
  <si>
    <t>5/2,5/2007</t>
  </si>
  <si>
    <t>SP(2-0-0)</t>
  </si>
  <si>
    <t>DOMESTIC 11/17</t>
  </si>
  <si>
    <t>FILIAL 11/19,20</t>
  </si>
  <si>
    <t>FILIAL 1/20</t>
  </si>
  <si>
    <t>DOMESTIC 4/17</t>
  </si>
  <si>
    <t>UT(0-0-18)</t>
  </si>
  <si>
    <t>FL(5-0-0)</t>
  </si>
  <si>
    <t>12/1,8,17,22,29/2010</t>
  </si>
  <si>
    <t>DOMESTIC BDAY 5/4</t>
  </si>
  <si>
    <t>BDAY 10/15/2011</t>
  </si>
  <si>
    <t>11/25-26/2011</t>
  </si>
  <si>
    <t>DOMESTIC 12/10/2011</t>
  </si>
  <si>
    <t xml:space="preserve"> </t>
  </si>
  <si>
    <t>2017</t>
  </si>
  <si>
    <t>2016</t>
  </si>
  <si>
    <t>2015</t>
  </si>
  <si>
    <t>2014</t>
  </si>
  <si>
    <t>2013</t>
  </si>
  <si>
    <t>DOMESTIC 4/20,21/2012</t>
  </si>
  <si>
    <t>BDAY 5/4/2012</t>
  </si>
  <si>
    <t>12/10,13/2012</t>
  </si>
  <si>
    <t>SP(3-0-0)</t>
  </si>
  <si>
    <t>FILIAL 4/26,27,29</t>
  </si>
  <si>
    <t>4/20,22,24,25/2013</t>
  </si>
  <si>
    <t>S</t>
  </si>
  <si>
    <t>10/8,9/2013</t>
  </si>
  <si>
    <t>11/29/2013</t>
  </si>
  <si>
    <t>SL(1-5-0)</t>
  </si>
  <si>
    <t>4/25,28/2014</t>
  </si>
  <si>
    <t>3/18,21H/D</t>
  </si>
  <si>
    <t>SL(2-4-0)</t>
  </si>
  <si>
    <t>4/23/2014</t>
  </si>
  <si>
    <t>4/15/2014</t>
  </si>
  <si>
    <t>5/9,13,20/2014</t>
  </si>
  <si>
    <t>6/27/2014</t>
  </si>
  <si>
    <t>DOMESTIC 7/13/2014</t>
  </si>
  <si>
    <t>FILIAL 1/22,23/2015</t>
  </si>
  <si>
    <t>1/28/2015</t>
  </si>
  <si>
    <t>3/18/2015</t>
  </si>
  <si>
    <t>4/13,14/2015</t>
  </si>
  <si>
    <t>BDAY 5/4/2015</t>
  </si>
  <si>
    <t>4/27,28/2015</t>
  </si>
  <si>
    <t>5/15/2015</t>
  </si>
  <si>
    <t>8/13,14/2015</t>
  </si>
  <si>
    <t>10/26-28/2015</t>
  </si>
  <si>
    <t>11/27/2015</t>
  </si>
  <si>
    <t>DOMESTIC E.1/4/2016</t>
  </si>
  <si>
    <t>DOMESTIC 2/5/2016</t>
  </si>
  <si>
    <t>FILIAL 4/22/2016</t>
  </si>
  <si>
    <t>3/21-23/2016</t>
  </si>
  <si>
    <t>8/4,5/2016</t>
  </si>
  <si>
    <t>8/8,9/2016</t>
  </si>
  <si>
    <t>8/10,11,12/2016</t>
  </si>
  <si>
    <t>8/22-26/2016</t>
  </si>
  <si>
    <t>11/25,28/2016</t>
  </si>
  <si>
    <t>DOMESTIC 2/1</t>
  </si>
  <si>
    <t>5/30/2017</t>
  </si>
  <si>
    <t>7/18,24,25/2017</t>
  </si>
  <si>
    <t>6/16 HD,7/5</t>
  </si>
  <si>
    <t>2022</t>
  </si>
  <si>
    <t>2021</t>
  </si>
  <si>
    <t>2020</t>
  </si>
  <si>
    <t>2019</t>
  </si>
  <si>
    <t>2018</t>
  </si>
  <si>
    <t>8/16,17/2017</t>
  </si>
  <si>
    <t>8/4,7/2017</t>
  </si>
  <si>
    <t>8/10,15/2017</t>
  </si>
  <si>
    <t>10/23/2017</t>
  </si>
  <si>
    <t>10/24,25,27</t>
  </si>
  <si>
    <t>1/5,9/2018</t>
  </si>
  <si>
    <t>2/22 HD,3/6</t>
  </si>
  <si>
    <t>4/27,30/2018</t>
  </si>
  <si>
    <t>VL(12-0-0)</t>
  </si>
  <si>
    <t>5/2,8/2018</t>
  </si>
  <si>
    <t>FILIAL O. 5/13</t>
  </si>
  <si>
    <t>5/18,21/2018</t>
  </si>
  <si>
    <t>9/28-10-5</t>
  </si>
  <si>
    <t>6/20/2018</t>
  </si>
  <si>
    <t>FILIAL 7/11</t>
  </si>
  <si>
    <t>8/16/2018</t>
  </si>
  <si>
    <t>12/18,20/2018</t>
  </si>
  <si>
    <t>VL(10-0-0)</t>
  </si>
  <si>
    <t>4/16,17,26,29,30/2019</t>
  </si>
  <si>
    <t>5/2,3/2019</t>
  </si>
  <si>
    <t>3/21/2019</t>
  </si>
  <si>
    <t>5/21/2019</t>
  </si>
  <si>
    <t>DOMESTIC 9/2</t>
  </si>
  <si>
    <t>10/18/2019</t>
  </si>
  <si>
    <t>12/31/2019</t>
  </si>
  <si>
    <t>4/23,24/2020</t>
  </si>
  <si>
    <t>12/16,17/2020</t>
  </si>
  <si>
    <t>FILIAL 12/18/2020</t>
  </si>
  <si>
    <t>BDAY 4/4/2021</t>
  </si>
  <si>
    <t>8/27/2021</t>
  </si>
  <si>
    <t>DOMESTIC 11/9</t>
  </si>
  <si>
    <t>12/23,24,31</t>
  </si>
  <si>
    <t>DOMESTIC 1/11,12</t>
  </si>
  <si>
    <t>6/15,17</t>
  </si>
  <si>
    <t>7/29/2022</t>
  </si>
  <si>
    <t>8/22/2022</t>
  </si>
  <si>
    <t>7/18/2022</t>
  </si>
  <si>
    <t>9/19/2022</t>
  </si>
  <si>
    <t>ADMIN OFFICER V</t>
  </si>
  <si>
    <t>PERMANENT</t>
  </si>
  <si>
    <t>HRMO</t>
  </si>
  <si>
    <t>3/20-31/95</t>
  </si>
  <si>
    <t>2023</t>
  </si>
  <si>
    <t>VL(24-0-0)</t>
  </si>
  <si>
    <t>5/2 - 6/2/2022</t>
  </si>
  <si>
    <t>11/2-4,2,9/2022</t>
  </si>
  <si>
    <t>11/11,14/2022</t>
  </si>
  <si>
    <t>5 - Single (including living common law)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</si>
</sst>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96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96"/>
  <sheetViews>
    <sheetView tabSelected="1" zoomScale="107" zoomScaleNormal="107" workbookViewId="0">
      <pane ySplit="3852" topLeftCell="A472" activePane="bottomLeft"/>
      <selection activeCell="F2" sqref="F2:G2"/>
      <selection pane="bottomLeft" activeCell="B480" sqref="B48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42</v>
      </c>
      <c r="C2" s="54"/>
      <c r="D2" s="21" t="s">
        <v>14</v>
      </c>
      <c r="E2" s="10"/>
      <c r="F2" s="61" t="s">
        <v>294</v>
      </c>
      <c r="G2" s="61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 t="s">
        <v>285</v>
      </c>
      <c r="C3" s="54"/>
      <c r="D3" s="22" t="s">
        <v>13</v>
      </c>
      <c r="F3" s="62">
        <v>34778</v>
      </c>
      <c r="G3" s="59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286</v>
      </c>
      <c r="C4" s="54"/>
      <c r="D4" s="22" t="s">
        <v>12</v>
      </c>
      <c r="F4" s="59" t="s">
        <v>287</v>
      </c>
      <c r="G4" s="59"/>
      <c r="H4" s="26" t="s">
        <v>17</v>
      </c>
      <c r="I4" s="26"/>
      <c r="J4" s="59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185.45999999999998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305.20799999999997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 t="s">
        <v>288</v>
      </c>
      <c r="B11" s="20"/>
      <c r="C11" s="13">
        <v>0.45799999999999985</v>
      </c>
      <c r="D11" s="39"/>
      <c r="E11" s="9"/>
      <c r="F11" s="20"/>
      <c r="G11" s="13">
        <f>IF(ISBLANK(Table1[[#This Row],[EARNED]]),"",Table1[[#This Row],[EARNED]])</f>
        <v>0.45799999999999985</v>
      </c>
      <c r="H11" s="39"/>
      <c r="I11" s="9"/>
      <c r="J11" s="11"/>
      <c r="K11" s="20"/>
    </row>
    <row r="12" spans="1:11" x14ac:dyDescent="0.3">
      <c r="A12" s="40">
        <v>34790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34820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34851</v>
      </c>
      <c r="B14" s="15"/>
      <c r="C14" s="13">
        <v>1.25</v>
      </c>
      <c r="D14" s="43"/>
      <c r="E14" s="9"/>
      <c r="F14" s="15"/>
      <c r="G14" s="42">
        <f>IF(ISBLANK(Table1[[#This Row],[EARNED]]),"",Table1[[#This Row],[EARNED]])</f>
        <v>1.25</v>
      </c>
      <c r="H14" s="43"/>
      <c r="I14" s="9"/>
      <c r="J14" s="12"/>
      <c r="K14" s="15"/>
    </row>
    <row r="15" spans="1:11" x14ac:dyDescent="0.3">
      <c r="A15" s="40">
        <v>34881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34912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34943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34973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35004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35034</v>
      </c>
      <c r="B20" s="20" t="s">
        <v>48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20" t="s">
        <v>49</v>
      </c>
    </row>
    <row r="21" spans="1:11" x14ac:dyDescent="0.3">
      <c r="A21" s="48" t="s">
        <v>47</v>
      </c>
      <c r="B21" s="20"/>
      <c r="C21" s="13"/>
      <c r="D21" s="39"/>
      <c r="E21" s="34" t="s">
        <v>32</v>
      </c>
      <c r="F21" s="20"/>
      <c r="G21" s="13" t="str">
        <f>IF(ISBLANK(Table1[[#This Row],[EARNED]]),"",Table1[[#This Row],[EARNED]])</f>
        <v/>
      </c>
      <c r="H21" s="39"/>
      <c r="I21" s="34" t="s">
        <v>32</v>
      </c>
      <c r="J21" s="11"/>
      <c r="K21" s="20"/>
    </row>
    <row r="22" spans="1:11" x14ac:dyDescent="0.3">
      <c r="A22" s="40">
        <v>35065</v>
      </c>
      <c r="B22" s="20" t="s">
        <v>50</v>
      </c>
      <c r="C22" s="13">
        <v>1.25</v>
      </c>
      <c r="D22" s="39">
        <v>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52</v>
      </c>
    </row>
    <row r="23" spans="1:11" x14ac:dyDescent="0.3">
      <c r="A23" s="40">
        <v>35096</v>
      </c>
      <c r="B23" s="20" t="s">
        <v>51</v>
      </c>
      <c r="C23" s="13">
        <v>1.25</v>
      </c>
      <c r="D23" s="39">
        <v>3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53</v>
      </c>
    </row>
    <row r="24" spans="1:11" x14ac:dyDescent="0.3">
      <c r="A24" s="40">
        <v>35125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35156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35186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35217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35247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35278</v>
      </c>
      <c r="B29" s="20" t="s">
        <v>48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 t="s">
        <v>57</v>
      </c>
    </row>
    <row r="30" spans="1:11" x14ac:dyDescent="0.3">
      <c r="A30" s="40">
        <v>35309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35339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35370</v>
      </c>
      <c r="B32" s="20" t="s">
        <v>48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20" t="s">
        <v>56</v>
      </c>
    </row>
    <row r="33" spans="1:11" x14ac:dyDescent="0.3">
      <c r="A33" s="40">
        <v>35400</v>
      </c>
      <c r="B33" s="20" t="s">
        <v>54</v>
      </c>
      <c r="C33" s="13">
        <v>1.25</v>
      </c>
      <c r="D33" s="39">
        <v>1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58</v>
      </c>
    </row>
    <row r="34" spans="1:11" x14ac:dyDescent="0.3">
      <c r="A34" s="40"/>
      <c r="B34" s="20" t="s">
        <v>50</v>
      </c>
      <c r="C34" s="13"/>
      <c r="D34" s="39">
        <v>2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59</v>
      </c>
    </row>
    <row r="35" spans="1:11" x14ac:dyDescent="0.3">
      <c r="A35" s="40"/>
      <c r="B35" s="20" t="s">
        <v>55</v>
      </c>
      <c r="C35" s="13"/>
      <c r="D35" s="39">
        <v>0.123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8" t="s">
        <v>46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3">
      <c r="A37" s="40">
        <v>35431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35462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35490</v>
      </c>
      <c r="B39" s="20" t="s">
        <v>50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63</v>
      </c>
    </row>
    <row r="40" spans="1:11" x14ac:dyDescent="0.3">
      <c r="A40" s="40">
        <v>35521</v>
      </c>
      <c r="B40" s="20" t="s">
        <v>54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64</v>
      </c>
    </row>
    <row r="41" spans="1:11" x14ac:dyDescent="0.3">
      <c r="A41" s="40"/>
      <c r="B41" s="20" t="s">
        <v>60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65</v>
      </c>
    </row>
    <row r="42" spans="1:11" x14ac:dyDescent="0.3">
      <c r="A42" s="40">
        <v>35551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35582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35612</v>
      </c>
      <c r="B44" s="20" t="s">
        <v>50</v>
      </c>
      <c r="C44" s="13">
        <v>1.25</v>
      </c>
      <c r="D44" s="39">
        <v>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66</v>
      </c>
    </row>
    <row r="45" spans="1:11" x14ac:dyDescent="0.3">
      <c r="A45" s="40">
        <v>35643</v>
      </c>
      <c r="B45" s="20" t="s">
        <v>50</v>
      </c>
      <c r="C45" s="13">
        <v>1.25</v>
      </c>
      <c r="D45" s="39">
        <v>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67</v>
      </c>
    </row>
    <row r="46" spans="1:11" x14ac:dyDescent="0.3">
      <c r="A46" s="40">
        <v>35674</v>
      </c>
      <c r="B46" s="20" t="s">
        <v>61</v>
      </c>
      <c r="C46" s="13">
        <v>1.25</v>
      </c>
      <c r="D46" s="39">
        <v>1.5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68</v>
      </c>
    </row>
    <row r="47" spans="1:11" x14ac:dyDescent="0.3">
      <c r="A47" s="40">
        <v>35704</v>
      </c>
      <c r="B47" s="20" t="s">
        <v>62</v>
      </c>
      <c r="C47" s="13">
        <v>1.25</v>
      </c>
      <c r="D47" s="39">
        <v>2.5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69</v>
      </c>
    </row>
    <row r="48" spans="1:11" x14ac:dyDescent="0.3">
      <c r="A48" s="40"/>
      <c r="B48" s="20" t="s">
        <v>50</v>
      </c>
      <c r="C48" s="13"/>
      <c r="D48" s="39">
        <v>2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35735</v>
      </c>
      <c r="B49" s="20" t="s">
        <v>70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71</v>
      </c>
    </row>
    <row r="50" spans="1:11" x14ac:dyDescent="0.3">
      <c r="A50" s="40">
        <v>35765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8" t="s">
        <v>45</v>
      </c>
      <c r="B51" s="20"/>
      <c r="C51" s="13"/>
      <c r="D51" s="39"/>
      <c r="E51" s="34" t="s">
        <v>32</v>
      </c>
      <c r="F51" s="20"/>
      <c r="G51" s="13" t="str">
        <f>IF(ISBLANK(Table1[[#This Row],[EARNED]]),"",Table1[[#This Row],[EARNED]])</f>
        <v/>
      </c>
      <c r="H51" s="39"/>
      <c r="I51" s="34" t="s">
        <v>32</v>
      </c>
      <c r="J51" s="11"/>
      <c r="K51" s="20"/>
    </row>
    <row r="52" spans="1:11" x14ac:dyDescent="0.3">
      <c r="A52" s="40">
        <v>35796</v>
      </c>
      <c r="B52" s="20" t="s">
        <v>54</v>
      </c>
      <c r="C52" s="13">
        <v>1.25</v>
      </c>
      <c r="D52" s="39">
        <v>1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49">
        <v>35824</v>
      </c>
    </row>
    <row r="53" spans="1:11" x14ac:dyDescent="0.3">
      <c r="A53" s="40"/>
      <c r="B53" s="20" t="s">
        <v>72</v>
      </c>
      <c r="C53" s="13"/>
      <c r="D53" s="39">
        <v>0.12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35827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35855</v>
      </c>
      <c r="B55" s="20" t="s">
        <v>48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35857</v>
      </c>
    </row>
    <row r="56" spans="1:11" x14ac:dyDescent="0.3">
      <c r="A56" s="40"/>
      <c r="B56" s="20" t="s">
        <v>54</v>
      </c>
      <c r="C56" s="13"/>
      <c r="D56" s="39">
        <v>1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49">
        <v>35879</v>
      </c>
    </row>
    <row r="57" spans="1:11" x14ac:dyDescent="0.3">
      <c r="A57" s="40">
        <v>35886</v>
      </c>
      <c r="B57" s="20" t="s">
        <v>48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20" t="s">
        <v>75</v>
      </c>
    </row>
    <row r="58" spans="1:11" x14ac:dyDescent="0.3">
      <c r="A58" s="40">
        <v>35916</v>
      </c>
      <c r="B58" s="20" t="s">
        <v>73</v>
      </c>
      <c r="C58" s="13">
        <v>1.25</v>
      </c>
      <c r="D58" s="39">
        <v>6.5000000000000002E-2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76</v>
      </c>
    </row>
    <row r="59" spans="1:11" x14ac:dyDescent="0.3">
      <c r="A59" s="40">
        <v>35947</v>
      </c>
      <c r="B59" s="20" t="s">
        <v>74</v>
      </c>
      <c r="C59" s="13">
        <v>1.25</v>
      </c>
      <c r="D59" s="39">
        <v>4.0000000000000001E-3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77</v>
      </c>
    </row>
    <row r="60" spans="1:11" x14ac:dyDescent="0.3">
      <c r="A60" s="40">
        <v>35977</v>
      </c>
      <c r="B60" s="20" t="s">
        <v>60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3</v>
      </c>
      <c r="I60" s="9"/>
      <c r="J60" s="11"/>
      <c r="K60" s="20" t="s">
        <v>78</v>
      </c>
    </row>
    <row r="61" spans="1:11" x14ac:dyDescent="0.3">
      <c r="A61" s="40">
        <v>36008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36039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36069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36100</v>
      </c>
      <c r="B64" s="20" t="s">
        <v>54</v>
      </c>
      <c r="C64" s="13">
        <v>1.25</v>
      </c>
      <c r="D64" s="39">
        <v>1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49">
        <v>36104</v>
      </c>
    </row>
    <row r="65" spans="1:11" x14ac:dyDescent="0.3">
      <c r="A65" s="40"/>
      <c r="B65" s="20" t="s">
        <v>54</v>
      </c>
      <c r="C65" s="13"/>
      <c r="D65" s="39">
        <v>1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9">
        <v>36125</v>
      </c>
    </row>
    <row r="66" spans="1:11" x14ac:dyDescent="0.3">
      <c r="A66" s="40"/>
      <c r="B66" s="20" t="s">
        <v>79</v>
      </c>
      <c r="C66" s="13"/>
      <c r="D66" s="39">
        <v>2.3E-2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36130</v>
      </c>
      <c r="B67" s="20" t="s">
        <v>54</v>
      </c>
      <c r="C67" s="13">
        <v>1.25</v>
      </c>
      <c r="D67" s="39">
        <v>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9">
        <v>36151</v>
      </c>
    </row>
    <row r="68" spans="1:11" x14ac:dyDescent="0.3">
      <c r="A68" s="48" t="s">
        <v>44</v>
      </c>
      <c r="B68" s="20"/>
      <c r="C68" s="13"/>
      <c r="D68" s="39"/>
      <c r="E68" s="34" t="s">
        <v>32</v>
      </c>
      <c r="F68" s="20"/>
      <c r="G68" s="13" t="str">
        <f>IF(ISBLANK(Table1[[#This Row],[EARNED]]),"",Table1[[#This Row],[EARNED]])</f>
        <v/>
      </c>
      <c r="H68" s="39"/>
      <c r="I68" s="34" t="s">
        <v>32</v>
      </c>
      <c r="J68" s="11"/>
      <c r="K68" s="20"/>
    </row>
    <row r="69" spans="1:11" x14ac:dyDescent="0.3">
      <c r="A69" s="40">
        <v>36161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36192</v>
      </c>
      <c r="B70" s="20" t="s">
        <v>54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9">
        <v>36196</v>
      </c>
    </row>
    <row r="71" spans="1:11" x14ac:dyDescent="0.3">
      <c r="A71" s="40">
        <v>36220</v>
      </c>
      <c r="B71" s="20" t="s">
        <v>80</v>
      </c>
      <c r="C71" s="13">
        <v>1.25</v>
      </c>
      <c r="D71" s="39">
        <v>4.2000000000000003E-2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36251</v>
      </c>
      <c r="B72" s="20" t="s">
        <v>48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9">
        <v>36272</v>
      </c>
    </row>
    <row r="73" spans="1:11" x14ac:dyDescent="0.3">
      <c r="A73" s="40">
        <v>36281</v>
      </c>
      <c r="B73" s="20" t="s">
        <v>81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1.5</v>
      </c>
      <c r="I73" s="9"/>
      <c r="J73" s="11"/>
      <c r="K73" s="20" t="s">
        <v>85</v>
      </c>
    </row>
    <row r="74" spans="1:11" x14ac:dyDescent="0.3">
      <c r="A74" s="40"/>
      <c r="B74" s="20" t="s">
        <v>50</v>
      </c>
      <c r="C74" s="13"/>
      <c r="D74" s="39">
        <v>2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86</v>
      </c>
    </row>
    <row r="75" spans="1:11" x14ac:dyDescent="0.3">
      <c r="A75" s="40"/>
      <c r="B75" s="20" t="s">
        <v>82</v>
      </c>
      <c r="C75" s="13"/>
      <c r="D75" s="39">
        <v>0.06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87</v>
      </c>
    </row>
    <row r="76" spans="1:11" x14ac:dyDescent="0.3">
      <c r="A76" s="40">
        <v>36312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36342</v>
      </c>
      <c r="B77" s="20" t="s">
        <v>60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3</v>
      </c>
      <c r="I77" s="9"/>
      <c r="J77" s="11"/>
      <c r="K77" s="20" t="s">
        <v>88</v>
      </c>
    </row>
    <row r="78" spans="1:11" x14ac:dyDescent="0.3">
      <c r="A78" s="40"/>
      <c r="B78" s="20" t="s">
        <v>83</v>
      </c>
      <c r="C78" s="13"/>
      <c r="D78" s="39">
        <v>2.7E-2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36373</v>
      </c>
      <c r="B79" s="20" t="s">
        <v>72</v>
      </c>
      <c r="C79" s="13">
        <v>1.25</v>
      </c>
      <c r="D79" s="39">
        <v>1.2E-2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36404</v>
      </c>
      <c r="B80" s="20" t="s">
        <v>84</v>
      </c>
      <c r="C80" s="13">
        <v>1.25</v>
      </c>
      <c r="D80" s="39">
        <v>0.17899999999999999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36434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36465</v>
      </c>
      <c r="B82" s="20" t="s">
        <v>54</v>
      </c>
      <c r="C82" s="13">
        <v>1.25</v>
      </c>
      <c r="D82" s="39">
        <v>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/>
      <c r="B83" s="20" t="s">
        <v>92</v>
      </c>
      <c r="C83" s="13"/>
      <c r="D83" s="39">
        <v>0.15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36495</v>
      </c>
      <c r="B84" s="20" t="s">
        <v>54</v>
      </c>
      <c r="C84" s="13">
        <v>1.25</v>
      </c>
      <c r="D84" s="39">
        <v>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/>
      <c r="B85" s="20" t="s">
        <v>93</v>
      </c>
      <c r="C85" s="13"/>
      <c r="D85" s="39">
        <v>0.59799999999999998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8" t="s">
        <v>91</v>
      </c>
      <c r="B86" s="20"/>
      <c r="C86" s="13"/>
      <c r="D86" s="39"/>
      <c r="E86" s="34" t="s">
        <v>32</v>
      </c>
      <c r="F86" s="20"/>
      <c r="G86" s="13" t="str">
        <f>IF(ISBLANK(Table1[[#This Row],[EARNED]]),"",Table1[[#This Row],[EARNED]])</f>
        <v/>
      </c>
      <c r="H86" s="39"/>
      <c r="I86" s="34" t="s">
        <v>32</v>
      </c>
      <c r="J86" s="11"/>
      <c r="K86" s="20"/>
    </row>
    <row r="87" spans="1:11" x14ac:dyDescent="0.3">
      <c r="A87" s="40">
        <v>36526</v>
      </c>
      <c r="B87" s="20" t="s">
        <v>94</v>
      </c>
      <c r="C87" s="13">
        <v>1.25</v>
      </c>
      <c r="D87" s="39">
        <v>4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97</v>
      </c>
    </row>
    <row r="88" spans="1:11" x14ac:dyDescent="0.3">
      <c r="A88" s="40">
        <v>36557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36586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36617</v>
      </c>
      <c r="B90" s="20" t="s">
        <v>51</v>
      </c>
      <c r="C90" s="13">
        <v>1.25</v>
      </c>
      <c r="D90" s="39">
        <v>3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98</v>
      </c>
    </row>
    <row r="91" spans="1:11" x14ac:dyDescent="0.3">
      <c r="A91" s="40">
        <v>36647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99</v>
      </c>
    </row>
    <row r="92" spans="1:11" x14ac:dyDescent="0.3">
      <c r="A92" s="40">
        <v>36678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36708</v>
      </c>
      <c r="B93" s="20" t="s">
        <v>95</v>
      </c>
      <c r="C93" s="13">
        <v>1.25</v>
      </c>
      <c r="D93" s="39">
        <v>6.0000000000000001E-3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36739</v>
      </c>
      <c r="B94" s="20" t="s">
        <v>96</v>
      </c>
      <c r="C94" s="13">
        <v>1.25</v>
      </c>
      <c r="D94" s="39">
        <v>7.9000000000000001E-2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100</v>
      </c>
    </row>
    <row r="95" spans="1:11" x14ac:dyDescent="0.3">
      <c r="A95" s="40">
        <v>36770</v>
      </c>
      <c r="B95" s="20" t="s">
        <v>54</v>
      </c>
      <c r="C95" s="13">
        <v>1.25</v>
      </c>
      <c r="D95" s="39">
        <v>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49">
        <v>36784</v>
      </c>
    </row>
    <row r="96" spans="1:11" x14ac:dyDescent="0.3">
      <c r="A96" s="40">
        <v>36800</v>
      </c>
      <c r="B96" s="20" t="s">
        <v>74</v>
      </c>
      <c r="C96" s="13">
        <v>1.25</v>
      </c>
      <c r="D96" s="39">
        <v>4.0000000000000001E-3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36831</v>
      </c>
      <c r="B97" s="20" t="s">
        <v>73</v>
      </c>
      <c r="C97" s="13">
        <v>1.25</v>
      </c>
      <c r="D97" s="39">
        <v>0.05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36861</v>
      </c>
      <c r="B98" s="20" t="s">
        <v>54</v>
      </c>
      <c r="C98" s="13">
        <v>1.25</v>
      </c>
      <c r="D98" s="39">
        <v>1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49">
        <v>36867</v>
      </c>
    </row>
    <row r="99" spans="1:11" x14ac:dyDescent="0.3">
      <c r="A99" s="40"/>
      <c r="B99" s="20" t="s">
        <v>54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>
        <v>36887</v>
      </c>
    </row>
    <row r="100" spans="1:11" x14ac:dyDescent="0.3">
      <c r="A100" s="40"/>
      <c r="B100" s="20" t="s">
        <v>101</v>
      </c>
      <c r="C100" s="13"/>
      <c r="D100" s="39">
        <v>1.014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8" t="s">
        <v>90</v>
      </c>
      <c r="B101" s="20"/>
      <c r="C101" s="13"/>
      <c r="D101" s="39"/>
      <c r="E101" s="34" t="s">
        <v>32</v>
      </c>
      <c r="F101" s="20"/>
      <c r="G101" s="13" t="str">
        <f>IF(ISBLANK(Table1[[#This Row],[EARNED]]),"",Table1[[#This Row],[EARNED]])</f>
        <v/>
      </c>
      <c r="H101" s="39"/>
      <c r="I101" s="34" t="s">
        <v>32</v>
      </c>
      <c r="J101" s="11"/>
      <c r="K101" s="20"/>
    </row>
    <row r="102" spans="1:11" x14ac:dyDescent="0.3">
      <c r="A102" s="40">
        <v>36892</v>
      </c>
      <c r="B102" s="20" t="s">
        <v>48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9">
        <v>36902</v>
      </c>
    </row>
    <row r="103" spans="1:11" x14ac:dyDescent="0.3">
      <c r="A103" s="40"/>
      <c r="B103" s="20" t="s">
        <v>102</v>
      </c>
      <c r="C103" s="13"/>
      <c r="D103" s="39">
        <v>1.4999999999999999E-2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36923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36951</v>
      </c>
      <c r="B105" s="20" t="s">
        <v>102</v>
      </c>
      <c r="C105" s="13">
        <v>1.25</v>
      </c>
      <c r="D105" s="39">
        <v>1.4999999999999999E-2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36982</v>
      </c>
      <c r="B106" s="20" t="s">
        <v>50</v>
      </c>
      <c r="C106" s="13">
        <v>1.25</v>
      </c>
      <c r="D106" s="39">
        <v>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105</v>
      </c>
    </row>
    <row r="107" spans="1:11" x14ac:dyDescent="0.3">
      <c r="A107" s="40">
        <v>37012</v>
      </c>
      <c r="B107" s="20" t="s">
        <v>103</v>
      </c>
      <c r="C107" s="13">
        <v>1.25</v>
      </c>
      <c r="D107" s="39">
        <v>0.5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 t="s">
        <v>106</v>
      </c>
    </row>
    <row r="108" spans="1:11" x14ac:dyDescent="0.3">
      <c r="A108" s="40">
        <v>37043</v>
      </c>
      <c r="B108" s="20" t="s">
        <v>54</v>
      </c>
      <c r="C108" s="13">
        <v>1.25</v>
      </c>
      <c r="D108" s="39">
        <v>1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49">
        <v>37055</v>
      </c>
    </row>
    <row r="109" spans="1:11" x14ac:dyDescent="0.3">
      <c r="A109" s="40">
        <v>37073</v>
      </c>
      <c r="B109" s="20" t="s">
        <v>104</v>
      </c>
      <c r="C109" s="13">
        <v>1.25</v>
      </c>
      <c r="D109" s="39">
        <v>0.13500000000000001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37104</v>
      </c>
      <c r="B110" s="20" t="s">
        <v>48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20" t="s">
        <v>107</v>
      </c>
    </row>
    <row r="111" spans="1:11" x14ac:dyDescent="0.3">
      <c r="A111" s="40"/>
      <c r="B111" s="20" t="s">
        <v>48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49">
        <v>37130</v>
      </c>
    </row>
    <row r="112" spans="1:11" x14ac:dyDescent="0.3">
      <c r="A112" s="40"/>
      <c r="B112" s="20" t="s">
        <v>48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1</v>
      </c>
      <c r="I112" s="9"/>
      <c r="J112" s="11"/>
      <c r="K112" s="49">
        <v>37131</v>
      </c>
    </row>
    <row r="113" spans="1:11" x14ac:dyDescent="0.3">
      <c r="A113" s="40"/>
      <c r="B113" s="20" t="s">
        <v>108</v>
      </c>
      <c r="C113" s="13"/>
      <c r="D113" s="39">
        <v>1.6419999999999999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49"/>
    </row>
    <row r="114" spans="1:11" x14ac:dyDescent="0.3">
      <c r="A114" s="40">
        <v>37135</v>
      </c>
      <c r="B114" s="20" t="s">
        <v>92</v>
      </c>
      <c r="C114" s="13">
        <v>1.25</v>
      </c>
      <c r="D114" s="39">
        <v>1.4999999999999999E-2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37165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37196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 t="s">
        <v>109</v>
      </c>
    </row>
    <row r="117" spans="1:11" x14ac:dyDescent="0.3">
      <c r="A117" s="40">
        <v>37226</v>
      </c>
      <c r="B117" s="20" t="s">
        <v>54</v>
      </c>
      <c r="C117" s="13">
        <v>1.25</v>
      </c>
      <c r="D117" s="39">
        <v>1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49">
        <v>37234</v>
      </c>
    </row>
    <row r="118" spans="1:11" x14ac:dyDescent="0.3">
      <c r="A118" s="48" t="s">
        <v>89</v>
      </c>
      <c r="B118" s="20"/>
      <c r="C118" s="13"/>
      <c r="D118" s="39"/>
      <c r="E118" s="34" t="s">
        <v>32</v>
      </c>
      <c r="F118" s="20"/>
      <c r="G118" s="13" t="str">
        <f>IF(ISBLANK(Table1[[#This Row],[EARNED]]),"",Table1[[#This Row],[EARNED]])</f>
        <v/>
      </c>
      <c r="H118" s="39"/>
      <c r="I118" s="34" t="s">
        <v>32</v>
      </c>
      <c r="J118" s="11"/>
      <c r="K118" s="20"/>
    </row>
    <row r="119" spans="1:11" x14ac:dyDescent="0.3">
      <c r="A119" s="40">
        <v>37257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37288</v>
      </c>
      <c r="B120" s="20" t="s">
        <v>54</v>
      </c>
      <c r="C120" s="13">
        <v>1.25</v>
      </c>
      <c r="D120" s="39">
        <v>1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49">
        <v>37308</v>
      </c>
    </row>
    <row r="121" spans="1:11" x14ac:dyDescent="0.3">
      <c r="A121" s="40">
        <v>37316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37347</v>
      </c>
      <c r="B122" s="20" t="s">
        <v>54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49">
        <v>37372</v>
      </c>
    </row>
    <row r="123" spans="1:11" x14ac:dyDescent="0.3">
      <c r="A123" s="40">
        <v>37377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114</v>
      </c>
    </row>
    <row r="124" spans="1:11" x14ac:dyDescent="0.3">
      <c r="A124" s="40">
        <v>37408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37438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37469</v>
      </c>
      <c r="B126" s="20" t="s">
        <v>50</v>
      </c>
      <c r="C126" s="13">
        <v>1.25</v>
      </c>
      <c r="D126" s="39">
        <v>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 t="s">
        <v>115</v>
      </c>
    </row>
    <row r="127" spans="1:11" x14ac:dyDescent="0.3">
      <c r="A127" s="40">
        <v>37500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37530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37561</v>
      </c>
      <c r="B129" s="20" t="s">
        <v>54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49">
        <v>37566</v>
      </c>
    </row>
    <row r="130" spans="1:11" x14ac:dyDescent="0.3">
      <c r="A130" s="40"/>
      <c r="B130" s="20" t="s">
        <v>116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49">
        <v>37603</v>
      </c>
    </row>
    <row r="131" spans="1:11" x14ac:dyDescent="0.3">
      <c r="A131" s="40">
        <v>37591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8" t="s">
        <v>113</v>
      </c>
      <c r="B132" s="20"/>
      <c r="C132" s="13"/>
      <c r="D132" s="39"/>
      <c r="E132" s="34" t="s">
        <v>32</v>
      </c>
      <c r="F132" s="20"/>
      <c r="G132" s="13" t="str">
        <f>IF(ISBLANK(Table1[[#This Row],[EARNED]]),"",Table1[[#This Row],[EARNED]])</f>
        <v/>
      </c>
      <c r="H132" s="39"/>
      <c r="I132" s="34" t="s">
        <v>32</v>
      </c>
      <c r="J132" s="11"/>
      <c r="K132" s="20"/>
    </row>
    <row r="133" spans="1:11" x14ac:dyDescent="0.3">
      <c r="A133" s="40">
        <v>37622</v>
      </c>
      <c r="B133" s="20" t="s">
        <v>118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49">
        <v>37624</v>
      </c>
    </row>
    <row r="134" spans="1:11" x14ac:dyDescent="0.3">
      <c r="A134" s="40">
        <v>37653</v>
      </c>
      <c r="B134" s="20" t="s">
        <v>119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 t="s">
        <v>120</v>
      </c>
    </row>
    <row r="135" spans="1:11" x14ac:dyDescent="0.3">
      <c r="A135" s="40">
        <v>37681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37712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37742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121</v>
      </c>
    </row>
    <row r="138" spans="1:11" x14ac:dyDescent="0.3">
      <c r="A138" s="40">
        <v>37773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37803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37834</v>
      </c>
      <c r="B140" s="20" t="s">
        <v>122</v>
      </c>
      <c r="C140" s="13">
        <v>1.25</v>
      </c>
      <c r="D140" s="39">
        <v>2E-3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37865</v>
      </c>
      <c r="B141" s="20" t="s">
        <v>54</v>
      </c>
      <c r="C141" s="13">
        <v>1.25</v>
      </c>
      <c r="D141" s="39">
        <v>1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49">
        <v>37882</v>
      </c>
    </row>
    <row r="142" spans="1:11" x14ac:dyDescent="0.3">
      <c r="A142" s="40">
        <v>37895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37926</v>
      </c>
      <c r="B143" s="20" t="s">
        <v>50</v>
      </c>
      <c r="C143" s="13">
        <v>1.25</v>
      </c>
      <c r="D143" s="39">
        <v>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 t="s">
        <v>124</v>
      </c>
    </row>
    <row r="144" spans="1:11" x14ac:dyDescent="0.3">
      <c r="A144" s="40"/>
      <c r="B144" s="20" t="s">
        <v>50</v>
      </c>
      <c r="C144" s="13"/>
      <c r="D144" s="39">
        <v>2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125</v>
      </c>
    </row>
    <row r="145" spans="1:11" x14ac:dyDescent="0.3">
      <c r="A145" s="40">
        <v>37956</v>
      </c>
      <c r="B145" s="20" t="s">
        <v>123</v>
      </c>
      <c r="C145" s="13">
        <v>1.25</v>
      </c>
      <c r="D145" s="39">
        <v>1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8" t="s">
        <v>112</v>
      </c>
      <c r="B146" s="20"/>
      <c r="C146" s="13"/>
      <c r="D146" s="39"/>
      <c r="E146" s="34" t="s">
        <v>32</v>
      </c>
      <c r="F146" s="20"/>
      <c r="G146" s="13" t="str">
        <f>IF(ISBLANK(Table1[[#This Row],[EARNED]]),"",Table1[[#This Row],[EARNED]])</f>
        <v/>
      </c>
      <c r="H146" s="39"/>
      <c r="I146" s="34" t="s">
        <v>32</v>
      </c>
      <c r="J146" s="11"/>
      <c r="K146" s="20"/>
    </row>
    <row r="147" spans="1:11" x14ac:dyDescent="0.3">
      <c r="A147" s="40">
        <v>37987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38018</v>
      </c>
      <c r="B148" s="20" t="s">
        <v>48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1</v>
      </c>
      <c r="I148" s="9"/>
      <c r="J148" s="11"/>
      <c r="K148" s="49">
        <v>38016</v>
      </c>
    </row>
    <row r="149" spans="1:11" x14ac:dyDescent="0.3">
      <c r="A149" s="40"/>
      <c r="B149" s="20" t="s">
        <v>126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5</v>
      </c>
      <c r="I149" s="9"/>
      <c r="J149" s="11"/>
      <c r="K149" s="20" t="s">
        <v>127</v>
      </c>
    </row>
    <row r="150" spans="1:11" x14ac:dyDescent="0.3">
      <c r="A150" s="40">
        <v>38047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 t="s">
        <v>128</v>
      </c>
    </row>
    <row r="151" spans="1:11" x14ac:dyDescent="0.3">
      <c r="A151" s="40">
        <v>38078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 t="s">
        <v>129</v>
      </c>
    </row>
    <row r="152" spans="1:11" x14ac:dyDescent="0.3">
      <c r="A152" s="40">
        <v>38108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 t="s">
        <v>130</v>
      </c>
    </row>
    <row r="153" spans="1:11" x14ac:dyDescent="0.3">
      <c r="A153" s="40">
        <v>38139</v>
      </c>
      <c r="B153" s="20" t="s">
        <v>54</v>
      </c>
      <c r="C153" s="13">
        <v>1.25</v>
      </c>
      <c r="D153" s="39">
        <v>1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49">
        <v>38154</v>
      </c>
    </row>
    <row r="154" spans="1:11" x14ac:dyDescent="0.3">
      <c r="A154" s="40">
        <v>38169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38200</v>
      </c>
      <c r="B155" s="20" t="s">
        <v>48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49">
        <v>38210</v>
      </c>
    </row>
    <row r="156" spans="1:11" x14ac:dyDescent="0.3">
      <c r="A156" s="40"/>
      <c r="B156" s="20" t="s">
        <v>131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2</v>
      </c>
      <c r="I156" s="9"/>
      <c r="J156" s="11"/>
      <c r="K156" s="20" t="s">
        <v>135</v>
      </c>
    </row>
    <row r="157" spans="1:11" x14ac:dyDescent="0.3">
      <c r="A157" s="40">
        <v>38231</v>
      </c>
      <c r="B157" s="20" t="s">
        <v>50</v>
      </c>
      <c r="C157" s="13">
        <v>1.25</v>
      </c>
      <c r="D157" s="39">
        <v>2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136</v>
      </c>
    </row>
    <row r="158" spans="1:11" x14ac:dyDescent="0.3">
      <c r="A158" s="40"/>
      <c r="B158" s="20" t="s">
        <v>132</v>
      </c>
      <c r="C158" s="13"/>
      <c r="D158" s="39">
        <v>0.51200000000000001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>
        <v>38261</v>
      </c>
      <c r="B159" s="20" t="s">
        <v>133</v>
      </c>
      <c r="C159" s="13">
        <v>1.25</v>
      </c>
      <c r="D159" s="39">
        <v>6.7000000000000004E-2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38292</v>
      </c>
      <c r="B160" s="20" t="s">
        <v>81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1.5</v>
      </c>
      <c r="I160" s="9"/>
      <c r="J160" s="11"/>
      <c r="K160" s="20" t="s">
        <v>137</v>
      </c>
    </row>
    <row r="161" spans="1:11" x14ac:dyDescent="0.3">
      <c r="A161" s="40"/>
      <c r="B161" s="20" t="s">
        <v>54</v>
      </c>
      <c r="C161" s="13"/>
      <c r="D161" s="39">
        <v>1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49">
        <v>38321</v>
      </c>
    </row>
    <row r="162" spans="1:11" x14ac:dyDescent="0.3">
      <c r="A162" s="40"/>
      <c r="B162" s="20" t="s">
        <v>79</v>
      </c>
      <c r="C162" s="13"/>
      <c r="D162" s="39">
        <v>2.3E-2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0">
        <v>38322</v>
      </c>
      <c r="B163" s="20" t="s">
        <v>54</v>
      </c>
      <c r="C163" s="13">
        <v>1.25</v>
      </c>
      <c r="D163" s="39">
        <v>1</v>
      </c>
      <c r="E163" s="34" t="s">
        <v>32</v>
      </c>
      <c r="F163" s="20"/>
      <c r="G163" s="13">
        <f>IF(ISBLANK(Table1[[#This Row],[EARNED]]),"",Table1[[#This Row],[EARNED]])</f>
        <v>1.25</v>
      </c>
      <c r="H163" s="39"/>
      <c r="I163" s="34" t="s">
        <v>32</v>
      </c>
      <c r="J163" s="11"/>
      <c r="K163" s="49">
        <v>38338</v>
      </c>
    </row>
    <row r="164" spans="1:11" x14ac:dyDescent="0.3">
      <c r="A164" s="40"/>
      <c r="B164" s="20" t="s">
        <v>134</v>
      </c>
      <c r="C164" s="13"/>
      <c r="D164" s="39">
        <v>1.546</v>
      </c>
      <c r="E164" s="34"/>
      <c r="F164" s="20"/>
      <c r="G164" s="13" t="str">
        <f>IF(ISBLANK(Table1[[#This Row],[EARNED]]),"",Table1[[#This Row],[EARNED]])</f>
        <v/>
      </c>
      <c r="H164" s="39"/>
      <c r="I164" s="34"/>
      <c r="J164" s="11"/>
      <c r="K164" s="20"/>
    </row>
    <row r="165" spans="1:11" x14ac:dyDescent="0.3">
      <c r="A165" s="48" t="s">
        <v>111</v>
      </c>
      <c r="B165" s="50"/>
      <c r="C165" s="13"/>
      <c r="D165" s="51"/>
      <c r="E165" s="52" t="s">
        <v>32</v>
      </c>
      <c r="F165" s="50"/>
      <c r="G165" s="13" t="str">
        <f>IF(ISBLANK(Table1[[#This Row],[EARNED]]),"",Table1[[#This Row],[EARNED]])</f>
        <v/>
      </c>
      <c r="H165" s="51"/>
      <c r="I165" s="52" t="s">
        <v>32</v>
      </c>
      <c r="J165" s="2"/>
      <c r="K165" s="50"/>
    </row>
    <row r="166" spans="1:11" x14ac:dyDescent="0.3">
      <c r="A166" s="40">
        <v>38353</v>
      </c>
      <c r="B166" s="20" t="s">
        <v>138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 t="s">
        <v>140</v>
      </c>
    </row>
    <row r="167" spans="1:11" x14ac:dyDescent="0.3">
      <c r="A167" s="40"/>
      <c r="B167" s="20" t="s">
        <v>54</v>
      </c>
      <c r="C167" s="13"/>
      <c r="D167" s="39">
        <v>1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49">
        <v>38377</v>
      </c>
    </row>
    <row r="168" spans="1:11" x14ac:dyDescent="0.3">
      <c r="A168" s="40"/>
      <c r="B168" s="20" t="s">
        <v>139</v>
      </c>
      <c r="C168" s="13"/>
      <c r="D168" s="39">
        <v>0.55800000000000005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>
        <v>38384</v>
      </c>
      <c r="B169" s="20" t="s">
        <v>123</v>
      </c>
      <c r="C169" s="13">
        <v>1.25</v>
      </c>
      <c r="D169" s="39">
        <v>1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49">
        <v>38429</v>
      </c>
    </row>
    <row r="170" spans="1:11" x14ac:dyDescent="0.3">
      <c r="A170" s="40"/>
      <c r="B170" s="20" t="s">
        <v>160</v>
      </c>
      <c r="C170" s="13"/>
      <c r="D170" s="39">
        <v>3.5000000000000003E-2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0">
        <v>38412</v>
      </c>
      <c r="B171" s="20" t="s">
        <v>48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9">
        <v>38418</v>
      </c>
    </row>
    <row r="172" spans="1:11" x14ac:dyDescent="0.3">
      <c r="A172" s="40"/>
      <c r="B172" s="20" t="s">
        <v>161</v>
      </c>
      <c r="C172" s="13"/>
      <c r="D172" s="39">
        <v>2.9000000000000001E-2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>
        <v>38443</v>
      </c>
      <c r="B173" s="20" t="s">
        <v>51</v>
      </c>
      <c r="C173" s="13">
        <v>1.25</v>
      </c>
      <c r="D173" s="39">
        <v>3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 t="s">
        <v>168</v>
      </c>
    </row>
    <row r="174" spans="1:11" x14ac:dyDescent="0.3">
      <c r="A174" s="40"/>
      <c r="B174" s="20" t="s">
        <v>48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20" t="s">
        <v>169</v>
      </c>
    </row>
    <row r="175" spans="1:11" x14ac:dyDescent="0.3">
      <c r="A175" s="40"/>
      <c r="B175" s="20" t="s">
        <v>54</v>
      </c>
      <c r="C175" s="13"/>
      <c r="D175" s="39">
        <v>1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49">
        <v>38476</v>
      </c>
    </row>
    <row r="176" spans="1:11" x14ac:dyDescent="0.3">
      <c r="A176" s="40"/>
      <c r="B176" s="20" t="s">
        <v>54</v>
      </c>
      <c r="C176" s="13"/>
      <c r="D176" s="39">
        <v>1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0"/>
      <c r="B177" s="20" t="s">
        <v>162</v>
      </c>
      <c r="C177" s="13"/>
      <c r="D177" s="39">
        <v>1.794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49">
        <v>38503</v>
      </c>
    </row>
    <row r="178" spans="1:11" x14ac:dyDescent="0.3">
      <c r="A178" s="40">
        <v>38473</v>
      </c>
      <c r="B178" s="20" t="s">
        <v>123</v>
      </c>
      <c r="C178" s="13">
        <v>1.25</v>
      </c>
      <c r="D178" s="39">
        <v>1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49">
        <v>38513</v>
      </c>
    </row>
    <row r="179" spans="1:11" x14ac:dyDescent="0.3">
      <c r="A179" s="40"/>
      <c r="B179" s="20" t="s">
        <v>123</v>
      </c>
      <c r="C179" s="13"/>
      <c r="D179" s="39">
        <v>1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/>
      <c r="B180" s="20" t="s">
        <v>163</v>
      </c>
      <c r="C180" s="13"/>
      <c r="D180" s="39">
        <v>0.67600000000000005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40">
        <v>38504</v>
      </c>
      <c r="B181" s="20" t="s">
        <v>164</v>
      </c>
      <c r="C181" s="13">
        <v>1.25</v>
      </c>
      <c r="D181" s="39">
        <v>0.11700000000000001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38534</v>
      </c>
      <c r="B182" s="20" t="s">
        <v>48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9">
        <v>38538</v>
      </c>
    </row>
    <row r="183" spans="1:11" x14ac:dyDescent="0.3">
      <c r="A183" s="40"/>
      <c r="B183" s="20" t="s">
        <v>123</v>
      </c>
      <c r="C183" s="13"/>
      <c r="D183" s="39">
        <v>1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49">
        <v>38583</v>
      </c>
    </row>
    <row r="184" spans="1:11" x14ac:dyDescent="0.3">
      <c r="A184" s="40"/>
      <c r="B184" s="20" t="s">
        <v>122</v>
      </c>
      <c r="C184" s="13"/>
      <c r="D184" s="39">
        <v>2E-3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>
        <v>38565</v>
      </c>
      <c r="B185" s="20" t="s">
        <v>165</v>
      </c>
      <c r="C185" s="13">
        <v>1.25</v>
      </c>
      <c r="D185" s="39">
        <v>6.2E-2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38596</v>
      </c>
      <c r="B186" s="20" t="s">
        <v>166</v>
      </c>
      <c r="C186" s="13">
        <v>1.25</v>
      </c>
      <c r="D186" s="39">
        <v>0.63300000000000001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38626</v>
      </c>
      <c r="B187" s="20" t="s">
        <v>167</v>
      </c>
      <c r="C187" s="13">
        <v>1.25</v>
      </c>
      <c r="D187" s="39">
        <v>0.1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 t="s">
        <v>170</v>
      </c>
    </row>
    <row r="188" spans="1:11" x14ac:dyDescent="0.3">
      <c r="A188" s="40">
        <v>38657</v>
      </c>
      <c r="B188" s="20" t="s">
        <v>48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1</v>
      </c>
      <c r="I188" s="9"/>
      <c r="J188" s="11"/>
      <c r="K188" s="49">
        <v>38673</v>
      </c>
    </row>
    <row r="189" spans="1:11" x14ac:dyDescent="0.3">
      <c r="A189" s="40"/>
      <c r="B189" s="20" t="s">
        <v>141</v>
      </c>
      <c r="C189" s="13"/>
      <c r="D189" s="39">
        <v>3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 t="s">
        <v>143</v>
      </c>
    </row>
    <row r="190" spans="1:11" x14ac:dyDescent="0.3">
      <c r="A190" s="40"/>
      <c r="B190" s="20" t="s">
        <v>142</v>
      </c>
      <c r="C190" s="13"/>
      <c r="D190" s="39">
        <v>0.6</v>
      </c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3">
      <c r="A191" s="40">
        <v>38687</v>
      </c>
      <c r="B191" s="20" t="s">
        <v>123</v>
      </c>
      <c r="C191" s="13">
        <v>1.25</v>
      </c>
      <c r="D191" s="39">
        <v>1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49">
        <v>38695</v>
      </c>
    </row>
    <row r="192" spans="1:11" x14ac:dyDescent="0.3">
      <c r="A192" s="40"/>
      <c r="B192" s="20" t="s">
        <v>123</v>
      </c>
      <c r="C192" s="13"/>
      <c r="D192" s="39">
        <v>1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49">
        <v>38708</v>
      </c>
    </row>
    <row r="193" spans="1:11" x14ac:dyDescent="0.3">
      <c r="A193" s="40"/>
      <c r="B193" s="20" t="s">
        <v>48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49">
        <v>38707</v>
      </c>
    </row>
    <row r="194" spans="1:11" x14ac:dyDescent="0.3">
      <c r="A194" s="48" t="s">
        <v>110</v>
      </c>
      <c r="B194" s="20"/>
      <c r="C194" s="13"/>
      <c r="D194" s="39"/>
      <c r="E194" s="34" t="s">
        <v>32</v>
      </c>
      <c r="F194" s="20"/>
      <c r="G194" s="13" t="str">
        <f>IF(ISBLANK(Table1[[#This Row],[EARNED]]),"",Table1[[#This Row],[EARNED]])</f>
        <v/>
      </c>
      <c r="H194" s="39"/>
      <c r="I194" s="34" t="s">
        <v>32</v>
      </c>
      <c r="J194" s="11"/>
      <c r="K194" s="20"/>
    </row>
    <row r="195" spans="1:11" x14ac:dyDescent="0.3">
      <c r="A195" s="40">
        <v>38718</v>
      </c>
      <c r="B195" s="20" t="s">
        <v>138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 t="s">
        <v>156</v>
      </c>
    </row>
    <row r="196" spans="1:11" x14ac:dyDescent="0.3">
      <c r="A196" s="40"/>
      <c r="B196" s="20" t="s">
        <v>150</v>
      </c>
      <c r="C196" s="13"/>
      <c r="D196" s="39">
        <v>0.192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3">
      <c r="A197" s="40">
        <v>38749</v>
      </c>
      <c r="B197" s="20" t="s">
        <v>151</v>
      </c>
      <c r="C197" s="13">
        <v>1.25</v>
      </c>
      <c r="D197" s="39">
        <v>0.185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38777</v>
      </c>
      <c r="B198" s="20" t="s">
        <v>48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9">
        <v>38413</v>
      </c>
    </row>
    <row r="199" spans="1:11" x14ac:dyDescent="0.3">
      <c r="A199" s="40"/>
      <c r="B199" s="20" t="s">
        <v>117</v>
      </c>
      <c r="C199" s="13"/>
      <c r="D199" s="39">
        <v>2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157</v>
      </c>
    </row>
    <row r="200" spans="1:11" x14ac:dyDescent="0.3">
      <c r="A200" s="40"/>
      <c r="B200" s="20" t="s">
        <v>152</v>
      </c>
      <c r="C200" s="13"/>
      <c r="D200" s="39">
        <v>0.13700000000000001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3">
      <c r="A201" s="40"/>
      <c r="B201" s="20" t="s">
        <v>138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 t="s">
        <v>158</v>
      </c>
    </row>
    <row r="202" spans="1:11" x14ac:dyDescent="0.3">
      <c r="A202" s="40"/>
      <c r="B202" s="20" t="s">
        <v>138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159</v>
      </c>
    </row>
    <row r="203" spans="1:11" x14ac:dyDescent="0.3">
      <c r="A203" s="40">
        <v>38808</v>
      </c>
      <c r="B203" s="20" t="s">
        <v>153</v>
      </c>
      <c r="C203" s="13">
        <v>1.25</v>
      </c>
      <c r="D203" s="39">
        <v>1.0369999999999999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/>
      <c r="B204" s="20" t="s">
        <v>48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1</v>
      </c>
      <c r="I204" s="9"/>
      <c r="J204" s="11"/>
      <c r="K204" s="49">
        <v>38498</v>
      </c>
    </row>
    <row r="205" spans="1:11" x14ac:dyDescent="0.3">
      <c r="A205" s="40">
        <v>38838</v>
      </c>
      <c r="B205" s="20" t="s">
        <v>154</v>
      </c>
      <c r="C205" s="13">
        <v>1.25</v>
      </c>
      <c r="D205" s="39">
        <v>0.01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38869</v>
      </c>
      <c r="B206" s="20" t="s">
        <v>155</v>
      </c>
      <c r="C206" s="13">
        <v>1.25</v>
      </c>
      <c r="D206" s="39">
        <v>0.108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38899</v>
      </c>
      <c r="B207" s="20" t="s">
        <v>48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1</v>
      </c>
      <c r="I207" s="9"/>
      <c r="J207" s="11"/>
      <c r="K207" s="49">
        <v>38902</v>
      </c>
    </row>
    <row r="208" spans="1:11" x14ac:dyDescent="0.3">
      <c r="A208" s="40"/>
      <c r="B208" s="20" t="s">
        <v>60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3</v>
      </c>
      <c r="I208" s="9"/>
      <c r="J208" s="11"/>
      <c r="K208" s="20"/>
    </row>
    <row r="209" spans="1:11" x14ac:dyDescent="0.3">
      <c r="A209" s="40"/>
      <c r="B209" s="20" t="s">
        <v>94</v>
      </c>
      <c r="C209" s="13"/>
      <c r="D209" s="39">
        <v>4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177</v>
      </c>
    </row>
    <row r="210" spans="1:11" x14ac:dyDescent="0.3">
      <c r="A210" s="40"/>
      <c r="B210" s="20" t="s">
        <v>171</v>
      </c>
      <c r="C210" s="13"/>
      <c r="D210" s="39">
        <v>2.0960000000000001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3">
      <c r="A211" s="40">
        <v>38930</v>
      </c>
      <c r="B211" s="20" t="s">
        <v>48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9">
        <v>38938</v>
      </c>
    </row>
    <row r="212" spans="1:11" x14ac:dyDescent="0.3">
      <c r="A212" s="40"/>
      <c r="B212" s="20" t="s">
        <v>48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1</v>
      </c>
      <c r="I212" s="9"/>
      <c r="J212" s="11"/>
      <c r="K212" s="49">
        <v>38940</v>
      </c>
    </row>
    <row r="213" spans="1:11" x14ac:dyDescent="0.3">
      <c r="A213" s="40"/>
      <c r="B213" s="20" t="s">
        <v>48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1</v>
      </c>
      <c r="I213" s="9"/>
      <c r="J213" s="11"/>
      <c r="K213" s="49">
        <v>38958</v>
      </c>
    </row>
    <row r="214" spans="1:11" x14ac:dyDescent="0.3">
      <c r="A214" s="40"/>
      <c r="B214" s="20" t="s">
        <v>172</v>
      </c>
      <c r="C214" s="13"/>
      <c r="D214" s="39">
        <v>1.133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3">
      <c r="A215" s="40">
        <v>38961</v>
      </c>
      <c r="B215" s="20" t="s">
        <v>119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4</v>
      </c>
      <c r="I215" s="9"/>
      <c r="J215" s="11"/>
      <c r="K215" s="20" t="s">
        <v>178</v>
      </c>
    </row>
    <row r="216" spans="1:11" x14ac:dyDescent="0.3">
      <c r="A216" s="40"/>
      <c r="B216" s="20" t="s">
        <v>173</v>
      </c>
      <c r="C216" s="13"/>
      <c r="D216" s="39">
        <v>4.5999999999999999E-2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3">
      <c r="A217" s="40">
        <v>38991</v>
      </c>
      <c r="B217" s="20" t="s">
        <v>174</v>
      </c>
      <c r="C217" s="13">
        <v>1.25</v>
      </c>
      <c r="D217" s="39">
        <v>4.3999999999999997E-2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39022</v>
      </c>
      <c r="B218" s="20" t="s">
        <v>175</v>
      </c>
      <c r="C218" s="13">
        <v>1.25</v>
      </c>
      <c r="D218" s="39">
        <v>0.52300000000000002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39052</v>
      </c>
      <c r="B219" s="20" t="s">
        <v>176</v>
      </c>
      <c r="C219" s="13">
        <v>1.25</v>
      </c>
      <c r="D219" s="39">
        <v>0.55200000000000005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8" t="s">
        <v>149</v>
      </c>
      <c r="B220" s="20"/>
      <c r="C220" s="13"/>
      <c r="D220" s="39"/>
      <c r="E220" s="34" t="s">
        <v>32</v>
      </c>
      <c r="F220" s="20"/>
      <c r="G220" s="13" t="str">
        <f>IF(ISBLANK(Table1[[#This Row],[EARNED]]),"",Table1[[#This Row],[EARNED]])</f>
        <v/>
      </c>
      <c r="H220" s="39"/>
      <c r="I220" s="34" t="s">
        <v>32</v>
      </c>
      <c r="J220" s="11"/>
      <c r="K220" s="20"/>
    </row>
    <row r="221" spans="1:11" x14ac:dyDescent="0.3">
      <c r="A221" s="40">
        <v>39083</v>
      </c>
      <c r="B221" s="20" t="s">
        <v>123</v>
      </c>
      <c r="C221" s="13">
        <v>1.25</v>
      </c>
      <c r="D221" s="39">
        <v>1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49">
        <v>39144</v>
      </c>
    </row>
    <row r="222" spans="1:11" x14ac:dyDescent="0.3">
      <c r="A222" s="40">
        <v>39114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v>39142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39173</v>
      </c>
      <c r="B224" s="20" t="s">
        <v>138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 t="s">
        <v>179</v>
      </c>
    </row>
    <row r="225" spans="1:11" x14ac:dyDescent="0.3">
      <c r="A225" s="40">
        <v>39203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v>39234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v>39264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39295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39326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39356</v>
      </c>
      <c r="B230" s="20" t="s">
        <v>123</v>
      </c>
      <c r="C230" s="13">
        <v>1.25</v>
      </c>
      <c r="D230" s="39">
        <v>1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49">
        <v>39386</v>
      </c>
    </row>
    <row r="231" spans="1:11" x14ac:dyDescent="0.3">
      <c r="A231" s="40"/>
      <c r="B231" s="20" t="s">
        <v>117</v>
      </c>
      <c r="C231" s="13"/>
      <c r="D231" s="39">
        <v>2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 t="s">
        <v>180</v>
      </c>
    </row>
    <row r="232" spans="1:11" x14ac:dyDescent="0.3">
      <c r="A232" s="40">
        <v>39387</v>
      </c>
      <c r="B232" s="20" t="s">
        <v>117</v>
      </c>
      <c r="C232" s="13">
        <v>1.25</v>
      </c>
      <c r="D232" s="39">
        <v>2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 t="s">
        <v>181</v>
      </c>
    </row>
    <row r="233" spans="1:11" x14ac:dyDescent="0.3">
      <c r="A233" s="40">
        <v>39417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8" t="s">
        <v>148</v>
      </c>
      <c r="B234" s="20"/>
      <c r="C234" s="13"/>
      <c r="D234" s="39"/>
      <c r="E234" s="34" t="s">
        <v>32</v>
      </c>
      <c r="F234" s="20"/>
      <c r="G234" s="13" t="str">
        <f>IF(ISBLANK(Table1[[#This Row],[EARNED]]),"",Table1[[#This Row],[EARNED]])</f>
        <v/>
      </c>
      <c r="H234" s="39"/>
      <c r="I234" s="34" t="s">
        <v>32</v>
      </c>
      <c r="J234" s="11"/>
      <c r="K234" s="20"/>
    </row>
    <row r="235" spans="1:11" x14ac:dyDescent="0.3">
      <c r="A235" s="40">
        <v>39448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39479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v>39508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v>39539</v>
      </c>
      <c r="B238" s="20" t="s">
        <v>117</v>
      </c>
      <c r="C238" s="13">
        <v>1.25</v>
      </c>
      <c r="D238" s="39">
        <v>2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 t="s">
        <v>182</v>
      </c>
    </row>
    <row r="239" spans="1:11" x14ac:dyDescent="0.3">
      <c r="A239" s="40">
        <v>39569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v>39600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39630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39661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39692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39722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39753</v>
      </c>
      <c r="B245" s="20" t="s">
        <v>123</v>
      </c>
      <c r="C245" s="13">
        <v>1.25</v>
      </c>
      <c r="D245" s="39">
        <v>1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49">
        <v>39780</v>
      </c>
    </row>
    <row r="246" spans="1:11" x14ac:dyDescent="0.3">
      <c r="A246" s="40"/>
      <c r="B246" s="20" t="s">
        <v>138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184</v>
      </c>
    </row>
    <row r="247" spans="1:11" x14ac:dyDescent="0.3">
      <c r="A247" s="40"/>
      <c r="B247" s="20" t="s">
        <v>183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 t="s">
        <v>185</v>
      </c>
    </row>
    <row r="248" spans="1:11" x14ac:dyDescent="0.3">
      <c r="A248" s="40"/>
      <c r="B248" s="20" t="s">
        <v>54</v>
      </c>
      <c r="C248" s="13"/>
      <c r="D248" s="39">
        <v>1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49">
        <v>39773</v>
      </c>
    </row>
    <row r="249" spans="1:11" x14ac:dyDescent="0.3">
      <c r="A249" s="40">
        <v>39783</v>
      </c>
      <c r="B249" s="20" t="s">
        <v>141</v>
      </c>
      <c r="C249" s="13">
        <v>1.25</v>
      </c>
      <c r="D249" s="39">
        <v>3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8" t="s">
        <v>147</v>
      </c>
      <c r="B250" s="20"/>
      <c r="C250" s="13"/>
      <c r="D250" s="39"/>
      <c r="E250" s="34" t="s">
        <v>32</v>
      </c>
      <c r="F250" s="20"/>
      <c r="G250" s="13" t="str">
        <f>IF(ISBLANK(Table1[[#This Row],[EARNED]]),"",Table1[[#This Row],[EARNED]])</f>
        <v/>
      </c>
      <c r="H250" s="39"/>
      <c r="I250" s="34" t="s">
        <v>32</v>
      </c>
      <c r="J250" s="11"/>
      <c r="K250" s="20"/>
    </row>
    <row r="251" spans="1:11" x14ac:dyDescent="0.3">
      <c r="A251" s="40">
        <v>39814</v>
      </c>
      <c r="B251" s="20" t="s">
        <v>138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 t="s">
        <v>186</v>
      </c>
    </row>
    <row r="252" spans="1:11" x14ac:dyDescent="0.3">
      <c r="A252" s="40">
        <v>39845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39873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39904</v>
      </c>
      <c r="B254" s="20" t="s">
        <v>138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 t="s">
        <v>187</v>
      </c>
    </row>
    <row r="255" spans="1:11" x14ac:dyDescent="0.3">
      <c r="A255" s="40"/>
      <c r="B255" s="20" t="s">
        <v>138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159</v>
      </c>
    </row>
    <row r="256" spans="1:11" x14ac:dyDescent="0.3">
      <c r="A256" s="40">
        <v>39934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39965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39995</v>
      </c>
      <c r="B258" s="20" t="s">
        <v>123</v>
      </c>
      <c r="C258" s="13">
        <v>1.25</v>
      </c>
      <c r="D258" s="39">
        <v>1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49">
        <v>40006</v>
      </c>
    </row>
    <row r="259" spans="1:11" x14ac:dyDescent="0.3">
      <c r="A259" s="40">
        <v>40026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v>40057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v>40087</v>
      </c>
      <c r="B261" s="20" t="s">
        <v>123</v>
      </c>
      <c r="C261" s="13">
        <v>1.25</v>
      </c>
      <c r="D261" s="39">
        <v>1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49">
        <v>40102</v>
      </c>
    </row>
    <row r="262" spans="1:11" x14ac:dyDescent="0.3">
      <c r="A262" s="40">
        <v>40118</v>
      </c>
      <c r="B262" s="20" t="s">
        <v>48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49">
        <v>40148</v>
      </c>
    </row>
    <row r="263" spans="1:11" x14ac:dyDescent="0.3">
      <c r="A263" s="40">
        <v>40148</v>
      </c>
      <c r="B263" s="20" t="s">
        <v>141</v>
      </c>
      <c r="C263" s="13">
        <v>1.25</v>
      </c>
      <c r="D263" s="39">
        <v>3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8" t="s">
        <v>146</v>
      </c>
      <c r="B264" s="20"/>
      <c r="C264" s="13"/>
      <c r="D264" s="39"/>
      <c r="E264" s="34" t="s">
        <v>32</v>
      </c>
      <c r="F264" s="20"/>
      <c r="G264" s="13" t="str">
        <f>IF(ISBLANK(Table1[[#This Row],[EARNED]]),"",Table1[[#This Row],[EARNED]])</f>
        <v/>
      </c>
      <c r="H264" s="39"/>
      <c r="I264" s="34" t="s">
        <v>32</v>
      </c>
      <c r="J264" s="11"/>
      <c r="K264" s="20"/>
    </row>
    <row r="265" spans="1:11" x14ac:dyDescent="0.3">
      <c r="A265" s="40">
        <v>40179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40210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40238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40269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40299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40330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40360</v>
      </c>
      <c r="B271" s="20" t="s">
        <v>74</v>
      </c>
      <c r="C271" s="13">
        <v>1.25</v>
      </c>
      <c r="D271" s="39">
        <v>4.0000000000000001E-3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v>40391</v>
      </c>
      <c r="B272" s="20" t="s">
        <v>188</v>
      </c>
      <c r="C272" s="13">
        <v>1.25</v>
      </c>
      <c r="D272" s="39">
        <v>4.7E-2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40422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v>40452</v>
      </c>
      <c r="B274" s="20" t="s">
        <v>123</v>
      </c>
      <c r="C274" s="13">
        <v>1.25</v>
      </c>
      <c r="D274" s="39">
        <v>1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49">
        <v>40436</v>
      </c>
    </row>
    <row r="275" spans="1:11" x14ac:dyDescent="0.3">
      <c r="A275" s="40"/>
      <c r="B275" s="20" t="s">
        <v>189</v>
      </c>
      <c r="C275" s="13"/>
      <c r="D275" s="39">
        <v>5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49" t="s">
        <v>190</v>
      </c>
    </row>
    <row r="276" spans="1:11" x14ac:dyDescent="0.3">
      <c r="A276" s="40">
        <v>40483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40513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8" t="s">
        <v>145</v>
      </c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3">
      <c r="A279" s="40">
        <v>40544</v>
      </c>
      <c r="B279" s="20" t="s">
        <v>117</v>
      </c>
      <c r="C279" s="13">
        <v>1.25</v>
      </c>
      <c r="D279" s="39">
        <v>2</v>
      </c>
      <c r="E279" s="34" t="s">
        <v>32</v>
      </c>
      <c r="F279" s="20"/>
      <c r="G279" s="13">
        <f>IF(ISBLANK(Table1[[#This Row],[EARNED]]),"",Table1[[#This Row],[EARNED]])</f>
        <v>1.25</v>
      </c>
      <c r="H279" s="39"/>
      <c r="I279" s="34" t="s">
        <v>32</v>
      </c>
      <c r="J279" s="11"/>
      <c r="K279" s="49">
        <v>40701</v>
      </c>
    </row>
    <row r="280" spans="1:11" x14ac:dyDescent="0.3">
      <c r="A280" s="40">
        <v>40575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v>40603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v>40634</v>
      </c>
      <c r="B282" s="20" t="s">
        <v>138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 t="s">
        <v>191</v>
      </c>
    </row>
    <row r="283" spans="1:11" x14ac:dyDescent="0.3">
      <c r="A283" s="40">
        <v>40664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v>40695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v>40725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40756</v>
      </c>
      <c r="B286" s="20" t="s">
        <v>123</v>
      </c>
      <c r="C286" s="13">
        <v>1.25</v>
      </c>
      <c r="D286" s="39">
        <v>1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49">
        <v>40780</v>
      </c>
    </row>
    <row r="287" spans="1:11" x14ac:dyDescent="0.3">
      <c r="A287" s="40"/>
      <c r="B287" s="20" t="s">
        <v>123</v>
      </c>
      <c r="C287" s="13"/>
      <c r="D287" s="39">
        <v>1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49">
        <v>40782</v>
      </c>
    </row>
    <row r="288" spans="1:11" x14ac:dyDescent="0.3">
      <c r="A288" s="40">
        <v>40787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v>40817</v>
      </c>
      <c r="B289" s="20" t="s">
        <v>138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 t="s">
        <v>192</v>
      </c>
    </row>
    <row r="290" spans="1:11" x14ac:dyDescent="0.3">
      <c r="A290" s="40"/>
      <c r="B290" s="20" t="s">
        <v>48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>
        <v>1</v>
      </c>
      <c r="I290" s="9"/>
      <c r="J290" s="11"/>
      <c r="K290" s="49">
        <v>40861</v>
      </c>
    </row>
    <row r="291" spans="1:11" x14ac:dyDescent="0.3">
      <c r="A291" s="40"/>
      <c r="B291" s="20" t="s">
        <v>117</v>
      </c>
      <c r="C291" s="13"/>
      <c r="D291" s="39">
        <v>2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 t="s">
        <v>193</v>
      </c>
    </row>
    <row r="292" spans="1:11" x14ac:dyDescent="0.3">
      <c r="A292" s="40">
        <v>40848</v>
      </c>
      <c r="B292" s="20" t="s">
        <v>138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 t="s">
        <v>195</v>
      </c>
      <c r="K292" s="20" t="s">
        <v>194</v>
      </c>
    </row>
    <row r="293" spans="1:11" x14ac:dyDescent="0.3">
      <c r="A293" s="40">
        <v>40878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8" t="s">
        <v>144</v>
      </c>
      <c r="B294" s="20"/>
      <c r="C294" s="13"/>
      <c r="D294" s="39"/>
      <c r="E294" s="34" t="s">
        <v>32</v>
      </c>
      <c r="F294" s="20"/>
      <c r="G294" s="13" t="str">
        <f>IF(ISBLANK(Table1[[#This Row],[EARNED]]),"",Table1[[#This Row],[EARNED]])</f>
        <v/>
      </c>
      <c r="H294" s="39"/>
      <c r="I294" s="34" t="s">
        <v>32</v>
      </c>
      <c r="J294" s="11"/>
      <c r="K294" s="20"/>
    </row>
    <row r="295" spans="1:11" x14ac:dyDescent="0.3">
      <c r="A295" s="40">
        <v>40909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40940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40969</v>
      </c>
      <c r="B297" s="20" t="s">
        <v>183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 t="s">
        <v>201</v>
      </c>
    </row>
    <row r="298" spans="1:11" x14ac:dyDescent="0.3">
      <c r="A298" s="40">
        <v>41000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v>41030</v>
      </c>
      <c r="B299" s="20" t="s">
        <v>138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 t="s">
        <v>202</v>
      </c>
    </row>
    <row r="300" spans="1:11" x14ac:dyDescent="0.3">
      <c r="A300" s="40">
        <v>41061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v>41091</v>
      </c>
      <c r="B301" s="20" t="s">
        <v>48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1</v>
      </c>
      <c r="I301" s="9"/>
      <c r="J301" s="11"/>
      <c r="K301" s="49">
        <v>41250</v>
      </c>
    </row>
    <row r="302" spans="1:11" x14ac:dyDescent="0.3">
      <c r="A302" s="40">
        <v>41122</v>
      </c>
      <c r="B302" s="20" t="s">
        <v>123</v>
      </c>
      <c r="C302" s="13">
        <v>1.25</v>
      </c>
      <c r="D302" s="39">
        <v>1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49">
        <v>41251</v>
      </c>
    </row>
    <row r="303" spans="1:11" x14ac:dyDescent="0.3">
      <c r="A303" s="40">
        <v>41153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v>41183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v>41214</v>
      </c>
      <c r="B305" s="20" t="s">
        <v>48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20"/>
    </row>
    <row r="306" spans="1:11" x14ac:dyDescent="0.3">
      <c r="A306" s="40">
        <v>41244</v>
      </c>
      <c r="B306" s="20" t="s">
        <v>117</v>
      </c>
      <c r="C306" s="13">
        <v>1.25</v>
      </c>
      <c r="D306" s="39">
        <v>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49">
        <v>41133</v>
      </c>
    </row>
    <row r="307" spans="1:11" x14ac:dyDescent="0.3">
      <c r="A307" s="40"/>
      <c r="B307" s="20" t="s">
        <v>123</v>
      </c>
      <c r="C307" s="13"/>
      <c r="D307" s="39">
        <v>1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 t="s">
        <v>203</v>
      </c>
    </row>
    <row r="308" spans="1:11" x14ac:dyDescent="0.3">
      <c r="A308" s="48" t="s">
        <v>200</v>
      </c>
      <c r="B308" s="20"/>
      <c r="C308" s="13"/>
      <c r="D308" s="39"/>
      <c r="E308" s="34" t="s">
        <v>32</v>
      </c>
      <c r="F308" s="20"/>
      <c r="G308" s="13" t="str">
        <f>IF(ISBLANK(Table1[[#This Row],[EARNED]]),"",Table1[[#This Row],[EARNED]])</f>
        <v/>
      </c>
      <c r="H308" s="39"/>
      <c r="I308" s="34" t="s">
        <v>32</v>
      </c>
      <c r="J308" s="11"/>
      <c r="K308" s="20"/>
    </row>
    <row r="309" spans="1:11" x14ac:dyDescent="0.3">
      <c r="A309" s="40">
        <v>41275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41306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41334</v>
      </c>
      <c r="B311" s="20" t="s">
        <v>204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 t="s">
        <v>205</v>
      </c>
    </row>
    <row r="312" spans="1:11" x14ac:dyDescent="0.3">
      <c r="A312" s="40">
        <v>41365</v>
      </c>
      <c r="B312" s="20" t="s">
        <v>126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5</v>
      </c>
      <c r="I312" s="9"/>
      <c r="J312" s="11"/>
      <c r="K312" s="20" t="s">
        <v>206</v>
      </c>
    </row>
    <row r="313" spans="1:11" x14ac:dyDescent="0.3">
      <c r="A313" s="40">
        <v>41395</v>
      </c>
      <c r="B313" s="20" t="s">
        <v>123</v>
      </c>
      <c r="C313" s="13">
        <v>1.25</v>
      </c>
      <c r="D313" s="39">
        <v>1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49">
        <v>41369</v>
      </c>
    </row>
    <row r="314" spans="1:11" x14ac:dyDescent="0.3">
      <c r="A314" s="40">
        <v>41426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41456</v>
      </c>
      <c r="B315" s="20"/>
      <c r="C315" s="13">
        <v>1.25</v>
      </c>
      <c r="D315" s="39"/>
      <c r="E315" s="34" t="s">
        <v>32</v>
      </c>
      <c r="F315" s="20"/>
      <c r="G315" s="13">
        <f>IF(ISBLANK(Table1[[#This Row],[EARNED]]),"",Table1[[#This Row],[EARNED]])</f>
        <v>1.25</v>
      </c>
      <c r="H315" s="39"/>
      <c r="I315" s="34" t="s">
        <v>32</v>
      </c>
      <c r="J315" s="11"/>
      <c r="K315" s="20"/>
    </row>
    <row r="316" spans="1:11" x14ac:dyDescent="0.3">
      <c r="A316" s="40">
        <v>41487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 t="s">
        <v>207</v>
      </c>
    </row>
    <row r="317" spans="1:11" x14ac:dyDescent="0.3">
      <c r="A317" s="40">
        <v>41518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v>41548</v>
      </c>
      <c r="B318" s="20" t="s">
        <v>131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2</v>
      </c>
      <c r="I318" s="9"/>
      <c r="J318" s="11"/>
      <c r="K318" s="20" t="s">
        <v>208</v>
      </c>
    </row>
    <row r="319" spans="1:11" x14ac:dyDescent="0.3">
      <c r="A319" s="40">
        <v>41579</v>
      </c>
      <c r="B319" s="20" t="s">
        <v>138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 t="s">
        <v>209</v>
      </c>
    </row>
    <row r="320" spans="1:11" x14ac:dyDescent="0.3">
      <c r="A320" s="40">
        <v>41609</v>
      </c>
      <c r="B320" s="20" t="s">
        <v>123</v>
      </c>
      <c r="C320" s="13">
        <v>1.25</v>
      </c>
      <c r="D320" s="39">
        <v>1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8" t="s">
        <v>199</v>
      </c>
      <c r="B321" s="20"/>
      <c r="C321" s="13"/>
      <c r="D321" s="39"/>
      <c r="E321" s="34" t="s">
        <v>32</v>
      </c>
      <c r="F321" s="20"/>
      <c r="G321" s="13" t="str">
        <f>IF(ISBLANK(Table1[[#This Row],[EARNED]]),"",Table1[[#This Row],[EARNED]])</f>
        <v/>
      </c>
      <c r="H321" s="39"/>
      <c r="I321" s="34" t="s">
        <v>32</v>
      </c>
      <c r="J321" s="11"/>
      <c r="K321" s="20"/>
    </row>
    <row r="322" spans="1:11" x14ac:dyDescent="0.3">
      <c r="A322" s="40">
        <v>41640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41671</v>
      </c>
      <c r="B323" s="20" t="s">
        <v>117</v>
      </c>
      <c r="C323" s="13">
        <v>1.25</v>
      </c>
      <c r="D323" s="39">
        <v>2</v>
      </c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 t="s">
        <v>211</v>
      </c>
    </row>
    <row r="324" spans="1:11" x14ac:dyDescent="0.3">
      <c r="A324" s="40"/>
      <c r="B324" s="20" t="s">
        <v>210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1.5</v>
      </c>
      <c r="I324" s="9"/>
      <c r="J324" s="11"/>
      <c r="K324" s="20" t="s">
        <v>212</v>
      </c>
    </row>
    <row r="325" spans="1:11" x14ac:dyDescent="0.3">
      <c r="A325" s="40">
        <v>41699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41730</v>
      </c>
      <c r="B326" s="20" t="s">
        <v>123</v>
      </c>
      <c r="C326" s="13">
        <v>1.25</v>
      </c>
      <c r="D326" s="39">
        <v>1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 t="s">
        <v>214</v>
      </c>
    </row>
    <row r="327" spans="1:11" x14ac:dyDescent="0.3">
      <c r="A327" s="40"/>
      <c r="B327" s="20" t="s">
        <v>48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1</v>
      </c>
      <c r="I327" s="9"/>
      <c r="J327" s="11"/>
      <c r="K327" s="20" t="s">
        <v>215</v>
      </c>
    </row>
    <row r="328" spans="1:11" x14ac:dyDescent="0.3">
      <c r="A328" s="40">
        <v>41760</v>
      </c>
      <c r="B328" s="20" t="s">
        <v>213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2.5</v>
      </c>
      <c r="I328" s="9"/>
      <c r="J328" s="11"/>
      <c r="K328" s="20" t="s">
        <v>216</v>
      </c>
    </row>
    <row r="329" spans="1:11" x14ac:dyDescent="0.3">
      <c r="A329" s="40">
        <v>41791</v>
      </c>
      <c r="B329" s="20" t="s">
        <v>123</v>
      </c>
      <c r="C329" s="13">
        <v>1.25</v>
      </c>
      <c r="D329" s="39">
        <v>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 t="s">
        <v>217</v>
      </c>
    </row>
    <row r="330" spans="1:11" x14ac:dyDescent="0.3">
      <c r="A330" s="40"/>
      <c r="B330" s="20" t="s">
        <v>138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 t="s">
        <v>218</v>
      </c>
    </row>
    <row r="331" spans="1:11" x14ac:dyDescent="0.3">
      <c r="A331" s="40">
        <v>41821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v>41852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41883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v>41913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41944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41974</v>
      </c>
      <c r="B336" s="20" t="s">
        <v>123</v>
      </c>
      <c r="C336" s="13">
        <v>1.25</v>
      </c>
      <c r="D336" s="39">
        <v>1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8" t="s">
        <v>198</v>
      </c>
      <c r="B337" s="20"/>
      <c r="C337" s="13"/>
      <c r="D337" s="39"/>
      <c r="E337" s="34" t="s">
        <v>32</v>
      </c>
      <c r="F337" s="20"/>
      <c r="G337" s="13" t="str">
        <f>IF(ISBLANK(Table1[[#This Row],[EARNED]]),"",Table1[[#This Row],[EARNED]])</f>
        <v/>
      </c>
      <c r="H337" s="39"/>
      <c r="I337" s="34" t="s">
        <v>32</v>
      </c>
      <c r="J337" s="11"/>
      <c r="K337" s="20"/>
    </row>
    <row r="338" spans="1:11" x14ac:dyDescent="0.3">
      <c r="A338" s="40">
        <v>42005</v>
      </c>
      <c r="B338" s="20" t="s">
        <v>183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 t="s">
        <v>219</v>
      </c>
    </row>
    <row r="339" spans="1:11" x14ac:dyDescent="0.3">
      <c r="A339" s="40"/>
      <c r="B339" s="20" t="s">
        <v>123</v>
      </c>
      <c r="C339" s="13"/>
      <c r="D339" s="39">
        <v>1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 t="s">
        <v>220</v>
      </c>
    </row>
    <row r="340" spans="1:11" x14ac:dyDescent="0.3">
      <c r="A340" s="40">
        <v>42036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42064</v>
      </c>
      <c r="B341" s="20" t="s">
        <v>48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>
        <v>1</v>
      </c>
      <c r="I341" s="9"/>
      <c r="J341" s="11"/>
      <c r="K341" s="49">
        <v>42158</v>
      </c>
    </row>
    <row r="342" spans="1:11" x14ac:dyDescent="0.3">
      <c r="A342" s="40"/>
      <c r="B342" s="20" t="s">
        <v>123</v>
      </c>
      <c r="C342" s="13"/>
      <c r="D342" s="39">
        <v>1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 t="s">
        <v>221</v>
      </c>
    </row>
    <row r="343" spans="1:11" x14ac:dyDescent="0.3">
      <c r="A343" s="40">
        <v>42095</v>
      </c>
      <c r="B343" s="20" t="s">
        <v>131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2</v>
      </c>
      <c r="I343" s="9"/>
      <c r="J343" s="11"/>
      <c r="K343" s="20" t="s">
        <v>222</v>
      </c>
    </row>
    <row r="344" spans="1:11" x14ac:dyDescent="0.3">
      <c r="A344" s="40"/>
      <c r="B344" s="20" t="s">
        <v>138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 t="s">
        <v>223</v>
      </c>
    </row>
    <row r="345" spans="1:11" x14ac:dyDescent="0.3">
      <c r="A345" s="40"/>
      <c r="B345" s="20" t="s">
        <v>131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2</v>
      </c>
      <c r="I345" s="9"/>
      <c r="J345" s="11"/>
      <c r="K345" s="20" t="s">
        <v>224</v>
      </c>
    </row>
    <row r="346" spans="1:11" x14ac:dyDescent="0.3">
      <c r="A346" s="40">
        <v>42125</v>
      </c>
      <c r="B346" s="20" t="s">
        <v>48</v>
      </c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>
        <v>1</v>
      </c>
      <c r="I346" s="9"/>
      <c r="J346" s="11"/>
      <c r="K346" s="20" t="s">
        <v>225</v>
      </c>
    </row>
    <row r="347" spans="1:11" x14ac:dyDescent="0.3">
      <c r="A347" s="40">
        <v>42156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42186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42217</v>
      </c>
      <c r="B349" s="20" t="s">
        <v>117</v>
      </c>
      <c r="C349" s="13">
        <v>1.25</v>
      </c>
      <c r="D349" s="39">
        <v>2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226</v>
      </c>
    </row>
    <row r="350" spans="1:11" x14ac:dyDescent="0.3">
      <c r="A350" s="40">
        <v>42248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42278</v>
      </c>
      <c r="B351" s="20" t="s">
        <v>48</v>
      </c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>
        <v>1</v>
      </c>
      <c r="I351" s="9"/>
      <c r="J351" s="11"/>
      <c r="K351" s="49">
        <v>42226</v>
      </c>
    </row>
    <row r="352" spans="1:11" x14ac:dyDescent="0.3">
      <c r="A352" s="40"/>
      <c r="B352" s="20" t="s">
        <v>60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3</v>
      </c>
      <c r="I352" s="9"/>
      <c r="J352" s="11"/>
      <c r="K352" s="20" t="s">
        <v>227</v>
      </c>
    </row>
    <row r="353" spans="1:11" x14ac:dyDescent="0.3">
      <c r="A353" s="40">
        <v>42309</v>
      </c>
      <c r="B353" s="20" t="s">
        <v>48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1</v>
      </c>
      <c r="I353" s="9"/>
      <c r="J353" s="11"/>
      <c r="K353" s="49">
        <v>42046</v>
      </c>
    </row>
    <row r="354" spans="1:11" x14ac:dyDescent="0.3">
      <c r="A354" s="40"/>
      <c r="B354" s="20" t="s">
        <v>54</v>
      </c>
      <c r="C354" s="13"/>
      <c r="D354" s="39">
        <v>1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49" t="s">
        <v>228</v>
      </c>
    </row>
    <row r="355" spans="1:11" x14ac:dyDescent="0.3">
      <c r="A355" s="40">
        <v>42339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8" t="s">
        <v>197</v>
      </c>
      <c r="B356" s="20"/>
      <c r="C356" s="13"/>
      <c r="D356" s="39"/>
      <c r="E356" s="34" t="s">
        <v>32</v>
      </c>
      <c r="F356" s="20"/>
      <c r="G356" s="13" t="str">
        <f>IF(ISBLANK(Table1[[#This Row],[EARNED]]),"",Table1[[#This Row],[EARNED]])</f>
        <v/>
      </c>
      <c r="H356" s="39"/>
      <c r="I356" s="34" t="s">
        <v>32</v>
      </c>
      <c r="J356" s="11"/>
      <c r="K356" s="20"/>
    </row>
    <row r="357" spans="1:11" x14ac:dyDescent="0.3">
      <c r="A357" s="40">
        <v>42370</v>
      </c>
      <c r="B357" s="20" t="s">
        <v>138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 t="s">
        <v>229</v>
      </c>
    </row>
    <row r="358" spans="1:11" x14ac:dyDescent="0.3">
      <c r="A358" s="40"/>
      <c r="B358" s="20" t="s">
        <v>138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 t="s">
        <v>230</v>
      </c>
    </row>
    <row r="359" spans="1:11" x14ac:dyDescent="0.3">
      <c r="A359" s="40">
        <v>42401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42430</v>
      </c>
      <c r="B360" s="20" t="s">
        <v>138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231</v>
      </c>
    </row>
    <row r="361" spans="1:11" x14ac:dyDescent="0.3">
      <c r="A361" s="40"/>
      <c r="B361" s="20" t="s">
        <v>119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4</v>
      </c>
      <c r="I361" s="9"/>
      <c r="J361" s="11"/>
      <c r="K361" s="20" t="s">
        <v>232</v>
      </c>
    </row>
    <row r="362" spans="1:11" x14ac:dyDescent="0.3">
      <c r="A362" s="40"/>
      <c r="B362" s="20" t="s">
        <v>123</v>
      </c>
      <c r="C362" s="13"/>
      <c r="D362" s="39">
        <v>1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49">
        <v>42465</v>
      </c>
    </row>
    <row r="363" spans="1:11" x14ac:dyDescent="0.3">
      <c r="A363" s="40">
        <v>42461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v>42491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v>42522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v>42552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42583</v>
      </c>
      <c r="B367" s="20" t="s">
        <v>131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2</v>
      </c>
      <c r="I367" s="9"/>
      <c r="J367" s="11"/>
      <c r="K367" s="20" t="s">
        <v>233</v>
      </c>
    </row>
    <row r="368" spans="1:11" x14ac:dyDescent="0.3">
      <c r="A368" s="40"/>
      <c r="B368" s="20" t="s">
        <v>131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2</v>
      </c>
      <c r="I368" s="9"/>
      <c r="J368" s="11"/>
      <c r="K368" s="20" t="s">
        <v>234</v>
      </c>
    </row>
    <row r="369" spans="1:11" x14ac:dyDescent="0.3">
      <c r="A369" s="40"/>
      <c r="B369" s="20" t="s">
        <v>51</v>
      </c>
      <c r="C369" s="13"/>
      <c r="D369" s="39">
        <v>3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 t="s">
        <v>235</v>
      </c>
    </row>
    <row r="370" spans="1:11" x14ac:dyDescent="0.3">
      <c r="A370" s="40"/>
      <c r="B370" s="20" t="s">
        <v>70</v>
      </c>
      <c r="C370" s="13"/>
      <c r="D370" s="39">
        <v>5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 t="s">
        <v>236</v>
      </c>
    </row>
    <row r="371" spans="1:11" x14ac:dyDescent="0.3">
      <c r="A371" s="40">
        <v>42614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42644</v>
      </c>
      <c r="B372" s="20" t="s">
        <v>50</v>
      </c>
      <c r="C372" s="13">
        <v>1.25</v>
      </c>
      <c r="D372" s="39">
        <v>2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237</v>
      </c>
    </row>
    <row r="373" spans="1:11" x14ac:dyDescent="0.3">
      <c r="A373" s="40">
        <v>42675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v>42705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8" t="s">
        <v>196</v>
      </c>
      <c r="B375" s="20"/>
      <c r="C375" s="13"/>
      <c r="D375" s="39"/>
      <c r="E375" s="34" t="s">
        <v>32</v>
      </c>
      <c r="F375" s="20"/>
      <c r="G375" s="13" t="str">
        <f>IF(ISBLANK(Table1[[#This Row],[EARNED]]),"",Table1[[#This Row],[EARNED]])</f>
        <v/>
      </c>
      <c r="H375" s="39"/>
      <c r="I375" s="34" t="s">
        <v>32</v>
      </c>
      <c r="J375" s="11"/>
      <c r="K375" s="20"/>
    </row>
    <row r="376" spans="1:11" x14ac:dyDescent="0.3">
      <c r="A376" s="40">
        <v>42736</v>
      </c>
      <c r="B376" s="20" t="s">
        <v>138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238</v>
      </c>
    </row>
    <row r="377" spans="1:11" x14ac:dyDescent="0.3">
      <c r="A377" s="40">
        <v>42767</v>
      </c>
      <c r="B377" s="20" t="s">
        <v>54</v>
      </c>
      <c r="C377" s="13">
        <v>1.25</v>
      </c>
      <c r="D377" s="39">
        <v>1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49">
        <v>42949</v>
      </c>
    </row>
    <row r="378" spans="1:11" x14ac:dyDescent="0.3">
      <c r="A378" s="40">
        <v>42795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v>42826</v>
      </c>
      <c r="B379" s="20" t="s">
        <v>138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 t="s">
        <v>159</v>
      </c>
    </row>
    <row r="380" spans="1:11" x14ac:dyDescent="0.3">
      <c r="A380" s="40">
        <v>42856</v>
      </c>
      <c r="B380" s="20" t="s">
        <v>48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1</v>
      </c>
      <c r="I380" s="9"/>
      <c r="J380" s="11"/>
      <c r="K380" s="20" t="s">
        <v>239</v>
      </c>
    </row>
    <row r="381" spans="1:11" x14ac:dyDescent="0.3">
      <c r="A381" s="40">
        <v>42887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42917</v>
      </c>
      <c r="B382" s="20" t="s">
        <v>51</v>
      </c>
      <c r="C382" s="13">
        <v>1.25</v>
      </c>
      <c r="D382" s="39">
        <v>3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 t="s">
        <v>240</v>
      </c>
    </row>
    <row r="383" spans="1:11" x14ac:dyDescent="0.3">
      <c r="A383" s="40"/>
      <c r="B383" s="20" t="s">
        <v>48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1</v>
      </c>
      <c r="I383" s="9"/>
      <c r="J383" s="11"/>
      <c r="K383" s="20" t="s">
        <v>241</v>
      </c>
    </row>
    <row r="384" spans="1:11" x14ac:dyDescent="0.3">
      <c r="A384" s="40"/>
      <c r="B384" s="20" t="s">
        <v>48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>
        <v>1</v>
      </c>
      <c r="I384" s="9"/>
      <c r="J384" s="11"/>
      <c r="K384" s="49">
        <v>42923</v>
      </c>
    </row>
    <row r="385" spans="1:11" x14ac:dyDescent="0.3">
      <c r="A385" s="40">
        <v>42948</v>
      </c>
      <c r="B385" s="20" t="s">
        <v>50</v>
      </c>
      <c r="C385" s="13">
        <v>1.25</v>
      </c>
      <c r="D385" s="39">
        <v>2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 t="s">
        <v>247</v>
      </c>
    </row>
    <row r="386" spans="1:11" x14ac:dyDescent="0.3">
      <c r="A386" s="40"/>
      <c r="B386" s="20" t="s">
        <v>81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1.5</v>
      </c>
      <c r="I386" s="9"/>
      <c r="J386" s="11"/>
      <c r="K386" s="20" t="s">
        <v>248</v>
      </c>
    </row>
    <row r="387" spans="1:11" x14ac:dyDescent="0.3">
      <c r="A387" s="40"/>
      <c r="B387" s="20" t="s">
        <v>81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1.5</v>
      </c>
      <c r="I387" s="9"/>
      <c r="J387" s="11"/>
      <c r="K387" s="20" t="s">
        <v>249</v>
      </c>
    </row>
    <row r="388" spans="1:11" x14ac:dyDescent="0.3">
      <c r="A388" s="40">
        <v>42979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 t="s">
        <v>250</v>
      </c>
    </row>
    <row r="389" spans="1:11" x14ac:dyDescent="0.3">
      <c r="A389" s="40">
        <v>43009</v>
      </c>
      <c r="B389" s="20" t="s">
        <v>48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>
        <v>1</v>
      </c>
      <c r="I389" s="9"/>
      <c r="J389" s="11"/>
      <c r="K389" s="20" t="s">
        <v>251</v>
      </c>
    </row>
    <row r="390" spans="1:11" x14ac:dyDescent="0.3">
      <c r="A390" s="40"/>
      <c r="B390" s="20" t="s">
        <v>213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>
        <v>2.5</v>
      </c>
      <c r="I390" s="9"/>
      <c r="J390" s="11"/>
      <c r="K390" s="49">
        <v>42927</v>
      </c>
    </row>
    <row r="391" spans="1:11" x14ac:dyDescent="0.3">
      <c r="A391" s="40"/>
      <c r="B391" s="20" t="s">
        <v>48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>
        <v>1</v>
      </c>
      <c r="I391" s="9"/>
      <c r="J391" s="11"/>
      <c r="K391" s="20"/>
    </row>
    <row r="392" spans="1:11" x14ac:dyDescent="0.3">
      <c r="A392" s="40">
        <v>43040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v>43070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8" t="s">
        <v>246</v>
      </c>
      <c r="B394" s="20"/>
      <c r="C394" s="13"/>
      <c r="D394" s="39"/>
      <c r="E394" s="34" t="s">
        <v>32</v>
      </c>
      <c r="F394" s="20"/>
      <c r="G394" s="13" t="str">
        <f>IF(ISBLANK(Table1[[#This Row],[EARNED]]),"",Table1[[#This Row],[EARNED]])</f>
        <v/>
      </c>
      <c r="H394" s="39"/>
      <c r="I394" s="34" t="s">
        <v>32</v>
      </c>
      <c r="J394" s="11"/>
      <c r="K394" s="20"/>
    </row>
    <row r="395" spans="1:11" x14ac:dyDescent="0.3">
      <c r="A395" s="40">
        <v>43101</v>
      </c>
      <c r="B395" s="20" t="s">
        <v>131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2</v>
      </c>
      <c r="I395" s="9"/>
      <c r="J395" s="11"/>
      <c r="K395" s="20" t="s">
        <v>252</v>
      </c>
    </row>
    <row r="396" spans="1:11" x14ac:dyDescent="0.3">
      <c r="A396" s="40">
        <v>43132</v>
      </c>
      <c r="B396" s="20" t="s">
        <v>81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>
        <v>1.5</v>
      </c>
      <c r="I396" s="9"/>
      <c r="J396" s="11"/>
      <c r="K396" s="20" t="s">
        <v>253</v>
      </c>
    </row>
    <row r="397" spans="1:11" x14ac:dyDescent="0.3">
      <c r="A397" s="40"/>
      <c r="B397" s="20" t="s">
        <v>50</v>
      </c>
      <c r="C397" s="13"/>
      <c r="D397" s="39">
        <v>2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 t="s">
        <v>254</v>
      </c>
    </row>
    <row r="398" spans="1:11" x14ac:dyDescent="0.3">
      <c r="A398" s="40"/>
      <c r="B398" s="20" t="s">
        <v>138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 t="s">
        <v>159</v>
      </c>
    </row>
    <row r="399" spans="1:11" x14ac:dyDescent="0.3">
      <c r="A399" s="40">
        <v>43160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40">
        <v>43191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0">
        <v>43221</v>
      </c>
      <c r="B401" s="20" t="s">
        <v>50</v>
      </c>
      <c r="C401" s="13">
        <v>1.25</v>
      </c>
      <c r="D401" s="39">
        <v>2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 t="s">
        <v>256</v>
      </c>
    </row>
    <row r="402" spans="1:11" x14ac:dyDescent="0.3">
      <c r="A402" s="40"/>
      <c r="B402" s="20" t="s">
        <v>138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 t="s">
        <v>257</v>
      </c>
    </row>
    <row r="403" spans="1:11" x14ac:dyDescent="0.3">
      <c r="A403" s="40"/>
      <c r="B403" s="20" t="s">
        <v>50</v>
      </c>
      <c r="C403" s="13"/>
      <c r="D403" s="39">
        <v>2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 t="s">
        <v>258</v>
      </c>
    </row>
    <row r="404" spans="1:11" x14ac:dyDescent="0.3">
      <c r="A404" s="40">
        <v>43252</v>
      </c>
      <c r="B404" s="20" t="s">
        <v>255</v>
      </c>
      <c r="C404" s="13">
        <v>1.25</v>
      </c>
      <c r="D404" s="39">
        <v>12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 t="s">
        <v>259</v>
      </c>
    </row>
    <row r="405" spans="1:11" x14ac:dyDescent="0.3">
      <c r="A405" s="40"/>
      <c r="B405" s="20" t="s">
        <v>48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 t="s">
        <v>260</v>
      </c>
    </row>
    <row r="406" spans="1:11" x14ac:dyDescent="0.3">
      <c r="A406" s="40">
        <v>43282</v>
      </c>
      <c r="B406" s="20" t="s">
        <v>138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 t="s">
        <v>261</v>
      </c>
    </row>
    <row r="407" spans="1:11" x14ac:dyDescent="0.3">
      <c r="A407" s="40">
        <v>43313</v>
      </c>
      <c r="B407" s="20" t="s">
        <v>54</v>
      </c>
      <c r="C407" s="13">
        <v>1.25</v>
      </c>
      <c r="D407" s="39">
        <v>1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 t="s">
        <v>262</v>
      </c>
    </row>
    <row r="408" spans="1:11" x14ac:dyDescent="0.3">
      <c r="A408" s="40">
        <v>43344</v>
      </c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3">
      <c r="A409" s="40">
        <v>43374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v>43405</v>
      </c>
      <c r="B410" s="20" t="s">
        <v>48</v>
      </c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>
        <v>1</v>
      </c>
      <c r="I410" s="9"/>
      <c r="J410" s="11"/>
      <c r="K410" s="49">
        <v>43292</v>
      </c>
    </row>
    <row r="411" spans="1:11" x14ac:dyDescent="0.3">
      <c r="A411" s="40">
        <v>43435</v>
      </c>
      <c r="B411" s="20" t="s">
        <v>131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2</v>
      </c>
      <c r="I411" s="9"/>
      <c r="J411" s="11"/>
      <c r="K411" s="20" t="s">
        <v>263</v>
      </c>
    </row>
    <row r="412" spans="1:11" x14ac:dyDescent="0.3">
      <c r="A412" s="48" t="s">
        <v>245</v>
      </c>
      <c r="B412" s="20"/>
      <c r="C412" s="13"/>
      <c r="D412" s="39"/>
      <c r="E412" s="34" t="s">
        <v>32</v>
      </c>
      <c r="F412" s="20"/>
      <c r="G412" s="13" t="str">
        <f>IF(ISBLANK(Table1[[#This Row],[EARNED]]),"",Table1[[#This Row],[EARNED]])</f>
        <v/>
      </c>
      <c r="H412" s="39"/>
      <c r="I412" s="34" t="s">
        <v>32</v>
      </c>
      <c r="J412" s="11"/>
      <c r="K412" s="20"/>
    </row>
    <row r="413" spans="1:11" x14ac:dyDescent="0.3">
      <c r="A413" s="40">
        <v>43466</v>
      </c>
      <c r="B413" s="20" t="s">
        <v>48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49">
        <v>43525</v>
      </c>
    </row>
    <row r="414" spans="1:11" x14ac:dyDescent="0.3">
      <c r="A414" s="40">
        <v>43497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>
        <v>43525</v>
      </c>
      <c r="B415" s="20" t="s">
        <v>264</v>
      </c>
      <c r="C415" s="13">
        <v>1.25</v>
      </c>
      <c r="D415" s="39">
        <v>10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 t="s">
        <v>265</v>
      </c>
    </row>
    <row r="416" spans="1:11" x14ac:dyDescent="0.3">
      <c r="A416" s="40">
        <v>43556</v>
      </c>
      <c r="B416" s="20" t="s">
        <v>50</v>
      </c>
      <c r="C416" s="13">
        <v>1.25</v>
      </c>
      <c r="D416" s="39">
        <v>2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 t="s">
        <v>266</v>
      </c>
    </row>
    <row r="417" spans="1:11" x14ac:dyDescent="0.3">
      <c r="A417" s="40"/>
      <c r="B417" s="20" t="s">
        <v>48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20" t="s">
        <v>267</v>
      </c>
    </row>
    <row r="418" spans="1:11" x14ac:dyDescent="0.3">
      <c r="A418" s="40">
        <v>43586</v>
      </c>
      <c r="B418" s="20" t="s">
        <v>48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>
        <v>1</v>
      </c>
      <c r="I418" s="9"/>
      <c r="J418" s="11"/>
      <c r="K418" s="20" t="s">
        <v>268</v>
      </c>
    </row>
    <row r="419" spans="1:11" x14ac:dyDescent="0.3">
      <c r="A419" s="40">
        <v>43617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v>43647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v>43678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v>43709</v>
      </c>
      <c r="B422" s="20" t="s">
        <v>138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 t="s">
        <v>269</v>
      </c>
    </row>
    <row r="423" spans="1:11" x14ac:dyDescent="0.3">
      <c r="A423" s="40"/>
      <c r="B423" s="20" t="s">
        <v>54</v>
      </c>
      <c r="C423" s="13"/>
      <c r="D423" s="39">
        <v>1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 t="s">
        <v>270</v>
      </c>
    </row>
    <row r="424" spans="1:11" x14ac:dyDescent="0.3">
      <c r="A424" s="40">
        <v>43739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v>43770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v>43800</v>
      </c>
      <c r="B426" s="20" t="s">
        <v>54</v>
      </c>
      <c r="C426" s="13">
        <v>1.25</v>
      </c>
      <c r="D426" s="39">
        <v>1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 t="s">
        <v>271</v>
      </c>
    </row>
    <row r="427" spans="1:11" x14ac:dyDescent="0.3">
      <c r="A427" s="48" t="s">
        <v>244</v>
      </c>
      <c r="B427" s="20"/>
      <c r="C427" s="13"/>
      <c r="D427" s="39"/>
      <c r="E427" s="34" t="s">
        <v>32</v>
      </c>
      <c r="F427" s="20"/>
      <c r="G427" s="13" t="str">
        <f>IF(ISBLANK(Table1[[#This Row],[EARNED]]),"",Table1[[#This Row],[EARNED]])</f>
        <v/>
      </c>
      <c r="H427" s="39"/>
      <c r="I427" s="34" t="s">
        <v>32</v>
      </c>
      <c r="J427" s="11"/>
      <c r="K427" s="20"/>
    </row>
    <row r="428" spans="1:11" x14ac:dyDescent="0.3">
      <c r="A428" s="40">
        <v>43831</v>
      </c>
      <c r="B428" s="20" t="s">
        <v>48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49">
        <v>43862</v>
      </c>
    </row>
    <row r="429" spans="1:11" x14ac:dyDescent="0.3">
      <c r="A429" s="40">
        <v>43862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40">
        <v>43891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v>43922</v>
      </c>
      <c r="B431" s="20" t="s">
        <v>50</v>
      </c>
      <c r="C431" s="13">
        <v>1.25</v>
      </c>
      <c r="D431" s="39">
        <v>2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 t="s">
        <v>272</v>
      </c>
    </row>
    <row r="432" spans="1:11" x14ac:dyDescent="0.3">
      <c r="A432" s="40">
        <v>43952</v>
      </c>
      <c r="B432" s="20" t="s">
        <v>138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 t="s">
        <v>159</v>
      </c>
    </row>
    <row r="433" spans="1:11" x14ac:dyDescent="0.3">
      <c r="A433" s="40">
        <v>43983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v>44013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v>44044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v>44075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3">
      <c r="A437" s="40">
        <v>44105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v>44136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v>44166</v>
      </c>
      <c r="B439" s="20" t="s">
        <v>50</v>
      </c>
      <c r="C439" s="13">
        <v>1.25</v>
      </c>
      <c r="D439" s="39">
        <v>2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 t="s">
        <v>273</v>
      </c>
    </row>
    <row r="440" spans="1:11" x14ac:dyDescent="0.3">
      <c r="A440" s="40"/>
      <c r="B440" s="20" t="s">
        <v>138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 t="s">
        <v>274</v>
      </c>
    </row>
    <row r="441" spans="1:11" x14ac:dyDescent="0.3">
      <c r="A441" s="40"/>
      <c r="B441" s="20" t="s">
        <v>123</v>
      </c>
      <c r="C441" s="13"/>
      <c r="D441" s="39">
        <v>1</v>
      </c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8" t="s">
        <v>243</v>
      </c>
      <c r="B442" s="20"/>
      <c r="C442" s="13"/>
      <c r="D442" s="39"/>
      <c r="E442" s="34" t="s">
        <v>32</v>
      </c>
      <c r="F442" s="20"/>
      <c r="G442" s="13" t="str">
        <f>IF(ISBLANK(Table1[[#This Row],[EARNED]]),"",Table1[[#This Row],[EARNED]])</f>
        <v/>
      </c>
      <c r="H442" s="39"/>
      <c r="I442" s="34" t="s">
        <v>32</v>
      </c>
      <c r="J442" s="11"/>
      <c r="K442" s="20"/>
    </row>
    <row r="443" spans="1:11" x14ac:dyDescent="0.3">
      <c r="A443" s="40">
        <v>44197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v>44228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v>44256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v>44287</v>
      </c>
      <c r="B446" s="20" t="s">
        <v>138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 t="s">
        <v>275</v>
      </c>
    </row>
    <row r="447" spans="1:11" x14ac:dyDescent="0.3">
      <c r="A447" s="40">
        <v>44317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v>44348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v>44378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v>44409</v>
      </c>
      <c r="B450" s="20" t="s">
        <v>54</v>
      </c>
      <c r="C450" s="13">
        <v>1.25</v>
      </c>
      <c r="D450" s="39">
        <v>1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 t="s">
        <v>276</v>
      </c>
    </row>
    <row r="451" spans="1:11" x14ac:dyDescent="0.3">
      <c r="A451" s="40">
        <v>44440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v>44470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v>44501</v>
      </c>
      <c r="B453" s="20" t="s">
        <v>138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 t="s">
        <v>277</v>
      </c>
    </row>
    <row r="454" spans="1:11" x14ac:dyDescent="0.3">
      <c r="A454" s="40"/>
      <c r="B454" s="20" t="s">
        <v>51</v>
      </c>
      <c r="C454" s="13"/>
      <c r="D454" s="39">
        <v>3</v>
      </c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 t="s">
        <v>278</v>
      </c>
    </row>
    <row r="455" spans="1:11" x14ac:dyDescent="0.3">
      <c r="A455" s="40">
        <v>44531</v>
      </c>
      <c r="B455" s="20" t="s">
        <v>123</v>
      </c>
      <c r="C455" s="13">
        <v>1.25</v>
      </c>
      <c r="D455" s="39">
        <v>1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8" t="s">
        <v>242</v>
      </c>
      <c r="B456" s="20"/>
      <c r="C456" s="13"/>
      <c r="D456" s="39"/>
      <c r="E456" s="34" t="s">
        <v>32</v>
      </c>
      <c r="F456" s="20"/>
      <c r="G456" s="13" t="str">
        <f>IF(ISBLANK(Table1[[#This Row],[EARNED]]),"",Table1[[#This Row],[EARNED]])</f>
        <v/>
      </c>
      <c r="H456" s="39"/>
      <c r="I456" s="34" t="s">
        <v>32</v>
      </c>
      <c r="J456" s="11"/>
      <c r="K456" s="20"/>
    </row>
    <row r="457" spans="1:11" x14ac:dyDescent="0.3">
      <c r="A457" s="40">
        <v>44562</v>
      </c>
      <c r="B457" s="20" t="s">
        <v>183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 t="s">
        <v>279</v>
      </c>
    </row>
    <row r="458" spans="1:11" x14ac:dyDescent="0.3">
      <c r="A458" s="40"/>
      <c r="B458" s="20" t="s">
        <v>60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3</v>
      </c>
      <c r="I458" s="9"/>
      <c r="J458" s="11"/>
      <c r="K458" s="20"/>
    </row>
    <row r="459" spans="1:11" x14ac:dyDescent="0.3">
      <c r="A459" s="40">
        <v>44593</v>
      </c>
      <c r="B459" s="20" t="s">
        <v>48</v>
      </c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>
        <v>1</v>
      </c>
      <c r="I459" s="9"/>
      <c r="J459" s="9"/>
      <c r="K459" s="49">
        <v>44836</v>
      </c>
    </row>
    <row r="460" spans="1:11" x14ac:dyDescent="0.3">
      <c r="A460" s="40">
        <v>44621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44652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v>44682</v>
      </c>
      <c r="B462" s="20" t="s">
        <v>138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 t="s">
        <v>159</v>
      </c>
    </row>
    <row r="463" spans="1:11" x14ac:dyDescent="0.3">
      <c r="A463" s="40"/>
      <c r="B463" s="20" t="s">
        <v>131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>
        <v>2</v>
      </c>
      <c r="I463" s="9"/>
      <c r="J463" s="11"/>
      <c r="K463" s="20" t="s">
        <v>280</v>
      </c>
    </row>
    <row r="464" spans="1:11" x14ac:dyDescent="0.3">
      <c r="A464" s="40"/>
      <c r="B464" s="20" t="s">
        <v>290</v>
      </c>
      <c r="C464" s="13"/>
      <c r="D464" s="39">
        <v>24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 t="s">
        <v>291</v>
      </c>
    </row>
    <row r="465" spans="1:11" x14ac:dyDescent="0.3">
      <c r="A465" s="40">
        <v>44713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v>44743</v>
      </c>
      <c r="B466" s="20" t="s">
        <v>48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49">
        <v>44749</v>
      </c>
    </row>
    <row r="467" spans="1:11" x14ac:dyDescent="0.3">
      <c r="A467" s="40"/>
      <c r="B467" s="20" t="s">
        <v>54</v>
      </c>
      <c r="C467" s="13"/>
      <c r="D467" s="39">
        <v>1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 t="s">
        <v>281</v>
      </c>
    </row>
    <row r="468" spans="1:11" x14ac:dyDescent="0.3">
      <c r="A468" s="40"/>
      <c r="B468" s="20" t="s">
        <v>54</v>
      </c>
      <c r="C468" s="13"/>
      <c r="D468" s="39">
        <v>1</v>
      </c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 t="s">
        <v>282</v>
      </c>
    </row>
    <row r="469" spans="1:11" x14ac:dyDescent="0.3">
      <c r="A469" s="40"/>
      <c r="B469" s="20" t="s">
        <v>48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>
        <v>1</v>
      </c>
      <c r="I469" s="9"/>
      <c r="J469" s="11"/>
      <c r="K469" s="20" t="s">
        <v>283</v>
      </c>
    </row>
    <row r="470" spans="1:11" x14ac:dyDescent="0.3">
      <c r="A470" s="40">
        <v>44774</v>
      </c>
      <c r="B470" s="20" t="s">
        <v>48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1</v>
      </c>
      <c r="I470" s="9"/>
      <c r="J470" s="11"/>
      <c r="K470" s="49">
        <v>44777</v>
      </c>
    </row>
    <row r="471" spans="1:11" x14ac:dyDescent="0.3">
      <c r="A471" s="40"/>
      <c r="B471" s="20" t="s">
        <v>48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1</v>
      </c>
      <c r="I471" s="9"/>
      <c r="J471" s="11"/>
      <c r="K471" s="49">
        <v>44784</v>
      </c>
    </row>
    <row r="472" spans="1:11" x14ac:dyDescent="0.3">
      <c r="A472" s="40">
        <v>44805</v>
      </c>
      <c r="B472" s="20" t="s">
        <v>48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>
        <v>1</v>
      </c>
      <c r="I472" s="9"/>
      <c r="J472" s="11"/>
      <c r="K472" s="20" t="s">
        <v>284</v>
      </c>
    </row>
    <row r="473" spans="1:11" x14ac:dyDescent="0.3">
      <c r="A473" s="40">
        <v>44835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v>44866</v>
      </c>
      <c r="B474" s="20" t="s">
        <v>70</v>
      </c>
      <c r="C474" s="13">
        <v>1.25</v>
      </c>
      <c r="D474" s="39">
        <v>4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292</v>
      </c>
    </row>
    <row r="475" spans="1:11" x14ac:dyDescent="0.3">
      <c r="A475" s="40"/>
      <c r="B475" s="20" t="s">
        <v>131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2</v>
      </c>
      <c r="I475" s="9"/>
      <c r="J475" s="11"/>
      <c r="K475" s="20" t="s">
        <v>293</v>
      </c>
    </row>
    <row r="476" spans="1:11" x14ac:dyDescent="0.3">
      <c r="A476" s="40"/>
      <c r="B476" s="20" t="s">
        <v>54</v>
      </c>
      <c r="C476" s="13"/>
      <c r="D476" s="39">
        <v>1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49">
        <v>44890</v>
      </c>
    </row>
    <row r="477" spans="1:11" x14ac:dyDescent="0.3">
      <c r="A477" s="40">
        <v>44896</v>
      </c>
      <c r="B477" s="20" t="s">
        <v>54</v>
      </c>
      <c r="C477" s="13">
        <v>1.25</v>
      </c>
      <c r="D477" s="39">
        <v>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49">
        <v>44922</v>
      </c>
    </row>
    <row r="478" spans="1:11" x14ac:dyDescent="0.3">
      <c r="A478" s="48" t="s">
        <v>289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>
        <v>44927</v>
      </c>
      <c r="B479" s="20" t="s">
        <v>138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49">
        <v>44938</v>
      </c>
    </row>
    <row r="480" spans="1:11" x14ac:dyDescent="0.3">
      <c r="A480" s="40">
        <v>44958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v>44986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>
        <v>45017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0">
        <v>45047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>
        <v>45078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>
        <v>45108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>
        <v>45139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>
        <v>45170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>
        <v>45200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>
        <v>45231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40">
        <v>45261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>
        <v>45292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>
        <v>45323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>
        <v>45352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>
        <v>45383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>
        <v>45413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3">
      <c r="A496" s="40">
        <v>45444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>
        <v>45474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0">
        <v>45505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>
        <v>45536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>
        <v>45566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>
        <v>45597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3">
      <c r="A502" s="40">
        <v>45627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>
        <v>45658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>
        <v>45689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>
        <v>45717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>
        <v>45748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>
        <v>45778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>
        <v>45809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>
        <v>45839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>
        <v>45870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0">
        <v>45901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3">
      <c r="A512" s="40">
        <v>45931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>
        <v>45962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3">
      <c r="A514" s="40">
        <v>45992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>
        <v>46023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3">
      <c r="A516" s="40">
        <v>46054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3">
      <c r="A517" s="40">
        <v>46082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40">
        <v>46113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>
        <v>46143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>
        <v>46174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>
        <v>46204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3">
      <c r="A522" s="40">
        <v>46235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40">
        <v>46266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>
        <v>46296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0">
        <v>46327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>
        <v>46357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>
        <v>46388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>
        <v>46419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>
        <v>46447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>
        <v>46478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0">
        <v>46508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>
        <v>46539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>
        <v>46569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>
        <v>46600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>
        <v>46631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>
        <v>46661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0">
        <v>46692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3">
      <c r="A538" s="40">
        <v>46722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0">
        <v>46753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0">
        <v>46784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0">
        <v>46813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>
        <v>46844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>
        <v>46874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3">
      <c r="A544" s="40">
        <v>46905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>
        <v>46935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3">
      <c r="A546" s="40">
        <v>46966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>
        <v>46997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0">
        <v>47027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0">
        <v>47058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3">
      <c r="A550" s="40">
        <v>47088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>
        <v>47119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>
        <v>47150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>
        <v>47178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>
        <v>47209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>
        <v>47239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>
        <v>47270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>
        <v>47300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>
        <v>47331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>
        <v>47362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>
        <v>47392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0"/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/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/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/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/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/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/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/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/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/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/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/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/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/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1"/>
      <c r="B596" s="15"/>
      <c r="C596" s="42"/>
      <c r="D596" s="43"/>
      <c r="E596" s="9"/>
      <c r="F596" s="15"/>
      <c r="G596" s="42" t="str">
        <f>IF(ISBLANK(Table1[[#This Row],[EARNED]]),"",Table1[[#This Row],[EARNED]])</f>
        <v/>
      </c>
      <c r="H596" s="43"/>
      <c r="I596" s="9"/>
      <c r="J596" s="12"/>
      <c r="K59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>
        <v>1</v>
      </c>
      <c r="E3">
        <v>6</v>
      </c>
      <c r="F3">
        <v>21</v>
      </c>
      <c r="G3" s="47">
        <f>SUMIFS(F7:F14,E7:E14,E3)+SUMIFS(D7:D66,C7:C66,F3)+D3</f>
        <v>1.794</v>
      </c>
      <c r="J3" s="1">
        <v>20</v>
      </c>
      <c r="K3" s="35">
        <f>J4-1</f>
        <v>19</v>
      </c>
      <c r="L3" s="45">
        <f>IF($J$4=1,1.25,IF(ISBLANK($J$3),"---",1.25-VLOOKUP($K$3,$I$8:$K$37,2)))</f>
        <v>0.45799999999999985</v>
      </c>
    </row>
    <row r="4" spans="1:12" hidden="1" x14ac:dyDescent="0.3">
      <c r="G4" s="33"/>
      <c r="J4" s="1" t="str">
        <f>IF(TEXT(J3,"D")=1,1,TEXT(J3,"D"))</f>
        <v>20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2023-03-08T08:33:00Z</dcterms:modified>
</cp:coreProperties>
</file>