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9" i="1" l="1"/>
  <c r="G318" i="1"/>
  <c r="G310" i="1"/>
  <c r="G297" i="1"/>
  <c r="G284" i="1"/>
  <c r="G271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241" i="1"/>
  <c r="G258" i="1"/>
  <c r="G245" i="1"/>
  <c r="G231" i="1"/>
  <c r="G218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05" i="1"/>
  <c r="G192" i="1"/>
  <c r="G179" i="1"/>
  <c r="G166" i="1"/>
  <c r="G153" i="1"/>
  <c r="G140" i="1"/>
  <c r="G127" i="1"/>
  <c r="G114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101" i="1"/>
  <c r="G88" i="1"/>
  <c r="G75" i="1"/>
  <c r="G62" i="1"/>
  <c r="G49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246" i="1"/>
  <c r="G3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<sst xmlns="http://schemas.openxmlformats.org/spreadsheetml/2006/main" count="178" uniqueCount="102">
  <si>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</si>
  <si>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</si>
  <si>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</si>
  <si>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</si>
  <si>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</si>
  <si>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</si>
  <si>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</si>
  <si>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</si>
  <si>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</si>
  <si>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</si>
  <si>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</si>
  <si>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</si>
  <si>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</si>
  <si>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</si>
  <si>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</si>
  <si>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</si>
  <si>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</si>
  <si>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</si>
  <si>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</si>
  <si>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</si>
  <si>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</si>
  <si>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</si>
  <si>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</si>
  <si>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</si>
  <si>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</si>
  <si>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</si>
  <si>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</si>
  <si>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</si>
  <si>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</si>
  <si>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</si>
  <si>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</si>
  <si>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</si>
  <si>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</si>
  <si>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</si>
  <si>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</si>
  <si>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</si>
  <si>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</si>
  <si>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</si>
  <si>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</si>
  <si>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</si>
  <si>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</si>
  <si>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</si>
  <si>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PELLO, EMILMA U.</t>
  </si>
  <si>
    <t>1999</t>
  </si>
  <si>
    <t>1996</t>
  </si>
  <si>
    <t>1997</t>
  </si>
  <si>
    <t>1998</t>
  </si>
  <si>
    <t>FL(5-0-0)</t>
  </si>
  <si>
    <t>VL(4-0-0)</t>
  </si>
  <si>
    <t>FL(1-0-0)</t>
  </si>
  <si>
    <t>APR/27,30</t>
  </si>
  <si>
    <t>2000</t>
  </si>
  <si>
    <t>2001</t>
  </si>
  <si>
    <t>2002</t>
  </si>
  <si>
    <t>2003</t>
  </si>
  <si>
    <t>VL(5-0-0)</t>
  </si>
  <si>
    <t>AUG/11,17</t>
  </si>
  <si>
    <t>12/16,20</t>
  </si>
  <si>
    <t>2004</t>
  </si>
  <si>
    <t>2005</t>
  </si>
  <si>
    <t>2006</t>
  </si>
  <si>
    <t>VL(14-0-0)</t>
  </si>
  <si>
    <t>CANCELLED-6/23-7/12</t>
  </si>
  <si>
    <t>UT(0-3-52)</t>
  </si>
  <si>
    <t>UT(0-1-10)</t>
  </si>
  <si>
    <t>UT(0-2-35)</t>
  </si>
  <si>
    <t>UT(0-0-57)</t>
  </si>
  <si>
    <t>UT(0-1-5)</t>
  </si>
  <si>
    <t>UT(0-1-25)</t>
  </si>
  <si>
    <t>UT(0-0-40)</t>
  </si>
  <si>
    <t>UT(0-2-15)</t>
  </si>
  <si>
    <t>UT(0-1-23)</t>
  </si>
  <si>
    <t>UT(0-0-15)</t>
  </si>
  <si>
    <t>UT(0-1-55)</t>
  </si>
  <si>
    <t>2007</t>
  </si>
  <si>
    <t>2008</t>
  </si>
  <si>
    <t>2009</t>
  </si>
  <si>
    <t>2010</t>
  </si>
  <si>
    <t>FL(10-0-0)</t>
  </si>
  <si>
    <t>2011</t>
  </si>
  <si>
    <t>2012</t>
  </si>
  <si>
    <t>2013</t>
  </si>
  <si>
    <t>2014</t>
  </si>
  <si>
    <t>2015</t>
  </si>
  <si>
    <t>10/26,30</t>
  </si>
  <si>
    <t>SP(3-0-0)</t>
  </si>
  <si>
    <t>DOMESTIC-4/5,7</t>
  </si>
  <si>
    <t>VL(18-0-0)</t>
  </si>
  <si>
    <t>4/23-5/14</t>
  </si>
  <si>
    <t>9/23,27</t>
  </si>
  <si>
    <t>10/1,4</t>
  </si>
  <si>
    <t>VL(17-0-0)</t>
  </si>
  <si>
    <t>4/23-5/9</t>
  </si>
  <si>
    <t>2016</t>
  </si>
  <si>
    <t>2017</t>
  </si>
  <si>
    <t>2018</t>
  </si>
  <si>
    <t>2019</t>
  </si>
  <si>
    <t>SP(1-0-0)</t>
  </si>
  <si>
    <t>DOMESTIC-8/29</t>
  </si>
  <si>
    <t>9/2,6</t>
  </si>
  <si>
    <t>BDAY 9/13</t>
  </si>
  <si>
    <t>9/16,20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</si>
</sst>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24"/>
  <sheetViews>
    <sheetView tabSelected="1" zoomScaleNormal="100" workbookViewId="0">
      <pane ySplit="3576" topLeftCell="A308" activePane="bottomLeft"/>
      <selection activeCell="B2" sqref="B2:C2"/>
      <selection pane="bottomLeft" activeCell="D321" sqref="D3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/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178.559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353.75</v>
      </c>
      <c r="J9" s="11"/>
      <c r="K9" s="20"/>
    </row>
    <row r="10" spans="1:11" x14ac:dyDescent="0.3">
      <c r="A10" s="59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59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35765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59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35886</v>
      </c>
      <c r="B40" s="20" t="s">
        <v>48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50</v>
      </c>
    </row>
    <row r="41" spans="1:11" x14ac:dyDescent="0.3">
      <c r="A41" s="40"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36130</v>
      </c>
      <c r="B48" s="20" t="s">
        <v>49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59" t="s">
        <v>43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36373</v>
      </c>
      <c r="B57" s="20" t="s">
        <v>55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56</v>
      </c>
    </row>
    <row r="58" spans="1:11" x14ac:dyDescent="0.3">
      <c r="A58" s="40"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59" t="s">
        <v>51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36861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59" t="s">
        <v>52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37226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59" t="s">
        <v>53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 t="s">
        <v>55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57</v>
      </c>
    </row>
    <row r="100" spans="1:11" x14ac:dyDescent="0.3">
      <c r="A100" s="40">
        <v>37591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59" t="s">
        <v>54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37742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37956</v>
      </c>
      <c r="B113" s="20" t="s">
        <v>47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9" t="s">
        <v>58</v>
      </c>
      <c r="B114" s="60"/>
      <c r="C114" s="13"/>
      <c r="D114" s="61"/>
      <c r="E114" s="62" t="s">
        <v>32</v>
      </c>
      <c r="F114" s="60"/>
      <c r="G114" s="13" t="str">
        <f>IF(ISBLANK(Table1[[#This Row],[EARNED]]),"",Table1[[#This Row],[EARNED]])</f>
        <v/>
      </c>
      <c r="H114" s="61"/>
      <c r="I114" s="62" t="s">
        <v>32</v>
      </c>
      <c r="J114" s="2"/>
      <c r="K114" s="60"/>
    </row>
    <row r="115" spans="1:11" x14ac:dyDescent="0.3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 t="s">
        <v>61</v>
      </c>
      <c r="C118" s="13">
        <v>1.25</v>
      </c>
      <c r="D118" s="39">
        <v>14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62</v>
      </c>
    </row>
    <row r="119" spans="1:11" x14ac:dyDescent="0.3">
      <c r="A119" s="40"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38322</v>
      </c>
      <c r="B126" s="20" t="s">
        <v>47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59" t="s">
        <v>59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v>38353</v>
      </c>
      <c r="B128" s="20" t="s">
        <v>63</v>
      </c>
      <c r="C128" s="13">
        <v>1.25</v>
      </c>
      <c r="D128" s="39">
        <v>0.48299999999999998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38384</v>
      </c>
      <c r="B129" s="20" t="s">
        <v>64</v>
      </c>
      <c r="C129" s="13">
        <v>1.25</v>
      </c>
      <c r="D129" s="39">
        <v>0.14599999999999999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38412</v>
      </c>
      <c r="B130" s="20" t="s">
        <v>65</v>
      </c>
      <c r="C130" s="13">
        <v>1.25</v>
      </c>
      <c r="D130" s="39">
        <v>0.32300000000000001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38443</v>
      </c>
      <c r="B131" s="20" t="s">
        <v>66</v>
      </c>
      <c r="C131" s="13">
        <v>1.25</v>
      </c>
      <c r="D131" s="39">
        <v>0.11899999999999999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38473</v>
      </c>
      <c r="B132" s="20" t="s">
        <v>67</v>
      </c>
      <c r="C132" s="13">
        <v>1.25</v>
      </c>
      <c r="D132" s="39">
        <v>0.13500000000000001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38504</v>
      </c>
      <c r="B133" s="20" t="s">
        <v>68</v>
      </c>
      <c r="C133" s="13">
        <v>1.25</v>
      </c>
      <c r="D133" s="39">
        <v>0.17699999999999999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38534</v>
      </c>
      <c r="B134" s="20" t="s">
        <v>69</v>
      </c>
      <c r="C134" s="13">
        <v>1.25</v>
      </c>
      <c r="D134" s="39">
        <v>8.3000000000000004E-2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38565</v>
      </c>
      <c r="B135" s="20" t="s">
        <v>70</v>
      </c>
      <c r="C135" s="13">
        <v>1.25</v>
      </c>
      <c r="D135" s="39">
        <v>0.28100000000000003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38596</v>
      </c>
      <c r="B136" s="20" t="s">
        <v>71</v>
      </c>
      <c r="C136" s="13">
        <v>1.25</v>
      </c>
      <c r="D136" s="39">
        <v>0.17299999999999999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38626</v>
      </c>
      <c r="B137" s="20" t="s">
        <v>72</v>
      </c>
      <c r="C137" s="13">
        <v>1.25</v>
      </c>
      <c r="D137" s="39">
        <v>3.1E-2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38657</v>
      </c>
      <c r="B138" s="20" t="s">
        <v>73</v>
      </c>
      <c r="C138" s="13">
        <v>1.25</v>
      </c>
      <c r="D138" s="39">
        <v>0.24</v>
      </c>
      <c r="E138" s="34" t="s">
        <v>32</v>
      </c>
      <c r="F138" s="20"/>
      <c r="G138" s="13">
        <f>IF(ISBLANK(Table1[[#This Row],[EARNED]]),"",Table1[[#This Row],[EARNED]])</f>
        <v>1.25</v>
      </c>
      <c r="H138" s="39"/>
      <c r="I138" s="34" t="s">
        <v>32</v>
      </c>
      <c r="J138" s="11"/>
      <c r="K138" s="20"/>
    </row>
    <row r="139" spans="1:11" x14ac:dyDescent="0.3">
      <c r="A139" s="40">
        <v>38687</v>
      </c>
      <c r="B139" s="20" t="s">
        <v>47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59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39052</v>
      </c>
      <c r="B152" s="20" t="s">
        <v>47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59" t="s">
        <v>74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39417</v>
      </c>
      <c r="B165" s="20" t="s">
        <v>47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59" t="s">
        <v>75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39508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39783</v>
      </c>
      <c r="B178" s="20" t="s">
        <v>47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59" t="s">
        <v>76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39904</v>
      </c>
      <c r="B183" s="20" t="s">
        <v>78</v>
      </c>
      <c r="C183" s="13">
        <v>1.25</v>
      </c>
      <c r="D183" s="39">
        <v>10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39934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59" t="s">
        <v>77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40452</v>
      </c>
      <c r="B202" s="20" t="s">
        <v>47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84</v>
      </c>
    </row>
    <row r="203" spans="1:11" x14ac:dyDescent="0.3">
      <c r="A203" s="40">
        <v>40483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40513</v>
      </c>
      <c r="B204" s="20"/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59" t="s">
        <v>79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40575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40603</v>
      </c>
      <c r="B208" s="20" t="s">
        <v>85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86</v>
      </c>
    </row>
    <row r="209" spans="1:11" x14ac:dyDescent="0.3">
      <c r="A209" s="40"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40664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40695</v>
      </c>
      <c r="B211" s="20" t="s">
        <v>47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59" t="s">
        <v>80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87</v>
      </c>
      <c r="C221" s="13">
        <v>1.25</v>
      </c>
      <c r="D221" s="39">
        <v>18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88</v>
      </c>
    </row>
    <row r="222" spans="1:11" x14ac:dyDescent="0.3">
      <c r="A222" s="40"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41122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59" t="s">
        <v>81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3">
      <c r="A232" s="40"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41518</v>
      </c>
      <c r="B240" s="20" t="s">
        <v>47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89</v>
      </c>
    </row>
    <row r="241" spans="1:11" x14ac:dyDescent="0.3">
      <c r="A241" s="40"/>
      <c r="B241" s="20" t="s">
        <v>48</v>
      </c>
      <c r="C241" s="13"/>
      <c r="D241" s="39">
        <v>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90</v>
      </c>
    </row>
    <row r="242" spans="1:11" x14ac:dyDescent="0.3">
      <c r="A242" s="40">
        <v>41548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41579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41609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59" t="s">
        <v>82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41640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41671</v>
      </c>
      <c r="B247" s="20"/>
      <c r="C247" s="13">
        <v>1.25</v>
      </c>
      <c r="D247" s="39"/>
      <c r="E247" s="34" t="s">
        <v>32</v>
      </c>
      <c r="F247" s="20"/>
      <c r="G247" s="13">
        <f>IF(ISBLANK(Table1[[#This Row],[EARNED]]),"",Table1[[#This Row],[EARNED]])</f>
        <v>1.25</v>
      </c>
      <c r="H247" s="39"/>
      <c r="I247" s="34" t="s">
        <v>32</v>
      </c>
      <c r="J247" s="11"/>
      <c r="K247" s="20"/>
    </row>
    <row r="248" spans="1:11" x14ac:dyDescent="0.3">
      <c r="A248" s="40">
        <v>41699</v>
      </c>
      <c r="B248" s="20" t="s">
        <v>91</v>
      </c>
      <c r="C248" s="13">
        <v>1.25</v>
      </c>
      <c r="D248" s="39">
        <v>17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 t="s">
        <v>92</v>
      </c>
    </row>
    <row r="249" spans="1:11" x14ac:dyDescent="0.3">
      <c r="A249" s="40">
        <v>41730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41760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41791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41821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41852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41913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41944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41974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59" t="s">
        <v>83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42036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42064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42125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42156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42217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42248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42278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42309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42339</v>
      </c>
      <c r="B270" s="20" t="s">
        <v>47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59" t="s">
        <v>93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42370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42401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42430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42461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42491</v>
      </c>
      <c r="B276" s="20"/>
      <c r="C276" s="13">
        <v>1.25</v>
      </c>
      <c r="D276" s="39"/>
      <c r="E276" s="34" t="s">
        <v>32</v>
      </c>
      <c r="F276" s="20"/>
      <c r="G276" s="13">
        <f>IF(ISBLANK(Table1[[#This Row],[EARNED]]),"",Table1[[#This Row],[EARNED]])</f>
        <v>1.25</v>
      </c>
      <c r="H276" s="39"/>
      <c r="I276" s="34" t="s">
        <v>32</v>
      </c>
      <c r="J276" s="11"/>
      <c r="K276" s="20"/>
    </row>
    <row r="277" spans="1:11" x14ac:dyDescent="0.3">
      <c r="A277" s="40">
        <v>42522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42552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42583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42614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42644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42675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42705</v>
      </c>
      <c r="B283" s="20" t="s">
        <v>47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59" t="s">
        <v>94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42736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42767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42795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43009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43040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43070</v>
      </c>
      <c r="B296" s="20" t="s">
        <v>47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59" t="s">
        <v>95</v>
      </c>
      <c r="B297" s="20"/>
      <c r="C297" s="13"/>
      <c r="D297" s="39"/>
      <c r="E297" s="34" t="s">
        <v>32</v>
      </c>
      <c r="F297" s="20"/>
      <c r="G297" s="13" t="str">
        <f>IF(ISBLANK(Table1[[#This Row],[EARNED]]),"",Table1[[#This Row],[EARNED]])</f>
        <v/>
      </c>
      <c r="H297" s="39"/>
      <c r="I297" s="34" t="s">
        <v>32</v>
      </c>
      <c r="J297" s="11"/>
      <c r="K297" s="20"/>
    </row>
    <row r="298" spans="1:11" x14ac:dyDescent="0.3">
      <c r="A298" s="40">
        <v>43101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43132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43160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43191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43221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43252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43282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43313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43344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43374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43405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43435</v>
      </c>
      <c r="B309" s="20" t="s">
        <v>47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59" t="s">
        <v>96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43466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43497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43525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43556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43586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43617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43647</v>
      </c>
      <c r="B317" s="20" t="s">
        <v>97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98</v>
      </c>
    </row>
    <row r="318" spans="1:11" x14ac:dyDescent="0.3">
      <c r="A318" s="40"/>
      <c r="B318" s="20" t="s">
        <v>55</v>
      </c>
      <c r="C318" s="13"/>
      <c r="D318" s="39">
        <v>5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99</v>
      </c>
    </row>
    <row r="319" spans="1:11" x14ac:dyDescent="0.3">
      <c r="A319" s="40"/>
      <c r="B319" s="20" t="s">
        <v>55</v>
      </c>
      <c r="C319" s="13"/>
      <c r="D319" s="39">
        <v>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100</v>
      </c>
    </row>
    <row r="320" spans="1:11" x14ac:dyDescent="0.3">
      <c r="A320" s="40">
        <v>43678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101</v>
      </c>
    </row>
    <row r="321" spans="1:11" x14ac:dyDescent="0.3">
      <c r="A321" s="40">
        <v>43709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43739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43770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43800</v>
      </c>
      <c r="B324" s="15"/>
      <c r="C324" s="41"/>
      <c r="D324" s="42"/>
      <c r="E324" s="9"/>
      <c r="F324" s="15"/>
      <c r="G324" s="41" t="str">
        <f>IF(ISBLANK(Table1[[#This Row],[EARNED]]),"",Table1[[#This Row],[EARNED]])</f>
        <v/>
      </c>
      <c r="H324" s="42"/>
      <c r="I324" s="9"/>
      <c r="J324" s="12"/>
      <c r="K3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0" sqref="G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55</v>
      </c>
      <c r="G3" s="46">
        <f>SUMIFS(F7:F14,E7:E14,E3)+SUMIFS(D7:D66,C7:C66,F3)+D3</f>
        <v>0.24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2023-01-23T03:09:07Z</dcterms:modified>
</cp:coreProperties>
</file>