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DESKTOP-44REB32\Users\ASUS\Desktop\LEAVECARD\DONE 2-2-2023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B3" i="1"/>
  <c r="B2" i="1"/>
  <c r="G62" i="5"/>
  <c r="G49" i="5"/>
  <c r="G36" i="5"/>
  <c r="G23" i="5"/>
  <c r="E9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<sst xmlns="http://schemas.openxmlformats.org/spreadsheetml/2006/main" count="91" uniqueCount="55">
  <si>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</si>
  <si>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</si>
  <si>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</si>
  <si>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</si>
  <si>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</si>
  <si>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</si>
  <si>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</si>
  <si>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</si>
  <si>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</si>
  <si>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</si>
  <si>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</si>
  <si>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</si>
  <si>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</si>
  <si>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</si>
  <si>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</si>
  <si>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</si>
  <si>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</si>
  <si>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</si>
  <si>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</si>
  <si>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</si>
  <si>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</si>
  <si>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</si>
  <si>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</si>
  <si>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</si>
  <si>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</si>
  <si>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</si>
  <si>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</si>
  <si>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</si>
  <si>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</si>
  <si>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</si>
  <si>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</si>
  <si>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</si>
  <si>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</si>
  <si>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</si>
  <si>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</si>
  <si>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</si>
  <si>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</si>
  <si>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</si>
  <si>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</si>
  <si>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</si>
  <si>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</si>
  <si>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</si>
  <si>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</si>
  <si>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</si>
  <si>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</si>
  <si>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</si>
  <si>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</si>
  <si>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</si>
  <si>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</si>
  <si>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</si>
  <si>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DE CASTRO, JENELYN</t>
  </si>
  <si>
    <t>SL(3-0-0)</t>
  </si>
  <si>
    <t>SP(3-0-0)</t>
  </si>
  <si>
    <t>CALAMITY 2/10-12/2020</t>
  </si>
  <si>
    <t>VL(1-0-0)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</si>
</sst>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4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4"/>
  <sheetViews>
    <sheetView tabSelected="1" zoomScale="130" zoomScaleNormal="130" workbookViewId="0">
      <pane ySplit="4785" topLeftCell="A62" activePane="bottomLeft"/>
      <selection activeCell="B2" sqref="B2:C2"/>
      <selection pane="bottomLeft" activeCell="B72" sqref="B72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50</v>
      </c>
      <c r="C2" s="50"/>
      <c r="D2" s="21" t="s">
        <v>14</v>
      </c>
      <c r="E2" s="10"/>
      <c r="F2" s="54"/>
      <c r="G2" s="54"/>
      <c r="H2" s="28" t="s">
        <v>10</v>
      </c>
      <c r="I2" s="25"/>
      <c r="J2" s="55"/>
      <c r="K2" s="56"/>
    </row>
    <row r="3" spans="1:11" x14ac:dyDescent="0.25">
      <c r="A3" s="18" t="s">
        <v>15</v>
      </c>
      <c r="B3" s="50"/>
      <c r="C3" s="50"/>
      <c r="D3" s="22" t="s">
        <v>13</v>
      </c>
      <c r="F3" s="57"/>
      <c r="G3" s="51"/>
      <c r="H3" s="26" t="s">
        <v>11</v>
      </c>
      <c r="I3" s="26"/>
      <c r="J3" s="58"/>
      <c r="K3" s="59"/>
    </row>
    <row r="4" spans="1:11" ht="14.45" customHeight="1" x14ac:dyDescent="0.25">
      <c r="A4" s="18" t="s">
        <v>16</v>
      </c>
      <c r="B4" s="50" t="s">
        <v>48</v>
      </c>
      <c r="C4" s="50"/>
      <c r="D4" s="22" t="s">
        <v>12</v>
      </c>
      <c r="F4" s="51"/>
      <c r="G4" s="51"/>
      <c r="H4" s="26" t="s">
        <v>17</v>
      </c>
      <c r="I4" s="26"/>
      <c r="J4" s="51"/>
      <c r="K4" s="5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52.5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77.5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49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49</v>
      </c>
      <c r="C35" s="13">
        <v>1.25</v>
      </c>
      <c r="D35" s="39">
        <v>5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49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49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49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44682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44713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44743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44774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44805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44835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44866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25">
      <c r="A74" s="40">
        <v>44896</v>
      </c>
      <c r="B74" s="20" t="s">
        <v>49</v>
      </c>
      <c r="C74" s="13">
        <v>1.25</v>
      </c>
      <c r="D74" s="39">
        <v>5</v>
      </c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25">
      <c r="A75" s="48" t="s">
        <v>47</v>
      </c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0">
        <v>44927</v>
      </c>
      <c r="B76" s="20"/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25">
      <c r="A77" s="40">
        <v>44958</v>
      </c>
      <c r="B77" s="20"/>
      <c r="C77" s="13">
        <v>1.25</v>
      </c>
      <c r="D77" s="39"/>
      <c r="E77" s="9"/>
      <c r="F77" s="20"/>
      <c r="G77" s="13">
        <f>IF(ISBLANK(Table15[[#This Row],[EARNED]]),"",Table15[[#This Row],[EARNED]])</f>
        <v>1.25</v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1"/>
      <c r="B134" s="15"/>
      <c r="C134" s="42"/>
      <c r="D134" s="43"/>
      <c r="E134" s="9"/>
      <c r="F134" s="15"/>
      <c r="G134" s="42" t="str">
        <f>IF(ISBLANK(Table15[[#This Row],[EARNED]]),"",Table15[[#This Row],[EARNED]])</f>
        <v/>
      </c>
      <c r="H134" s="43"/>
      <c r="I134" s="9"/>
      <c r="J134" s="12"/>
      <c r="K134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zoomScale="130" zoomScaleNormal="130" workbookViewId="0">
      <pane ySplit="4785" topLeftCell="A5" activePane="bottomLeft"/>
      <selection activeCell="B2" sqref="B2:C2"/>
      <selection pane="bottomLeft" activeCell="D15" sqref="D15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tr">
        <f>IF(ISBLANK('2018 LEAVE CREDITS'!B2:C2),"---------",'2018 LEAVE CREDITS'!B2:C2)</f>
        <v>DE CASTRO, JENELYN</v>
      </c>
      <c r="C2" s="50"/>
      <c r="D2" s="21" t="s">
        <v>14</v>
      </c>
      <c r="E2" s="10"/>
      <c r="F2" s="54"/>
      <c r="G2" s="54"/>
      <c r="H2" s="28" t="s">
        <v>10</v>
      </c>
      <c r="I2" s="25"/>
      <c r="J2" s="55"/>
      <c r="K2" s="56"/>
    </row>
    <row r="3" spans="1:11" x14ac:dyDescent="0.25">
      <c r="A3" s="18" t="s">
        <v>15</v>
      </c>
      <c r="B3" s="50" t="str">
        <f>IF(ISBLANK('2018 LEAVE CREDITS'!B3:C3),"",'2018 LEAVE CREDITS'!B3:C3)</f>
        <v/>
      </c>
      <c r="C3" s="50"/>
      <c r="D3" s="22" t="s">
        <v>13</v>
      </c>
      <c r="F3" s="57"/>
      <c r="G3" s="51"/>
      <c r="H3" s="26" t="s">
        <v>11</v>
      </c>
      <c r="I3" s="26"/>
      <c r="J3" s="58"/>
      <c r="K3" s="59"/>
    </row>
    <row r="4" spans="1:11" ht="14.45" customHeight="1" x14ac:dyDescent="0.25">
      <c r="A4" s="18" t="s">
        <v>16</v>
      </c>
      <c r="B4" s="50"/>
      <c r="C4" s="50"/>
      <c r="D4" s="22" t="s">
        <v>12</v>
      </c>
      <c r="F4" s="51" t="str">
        <f>IF(ISBLANK('2018 LEAVE CREDITS'!F4:G4),"",'2018 LEAVE CREDITS'!F4:G4)</f>
        <v/>
      </c>
      <c r="G4" s="51"/>
      <c r="H4" s="26" t="s">
        <v>17</v>
      </c>
      <c r="I4" s="26"/>
      <c r="J4" s="51"/>
      <c r="K4" s="5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36.875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59.875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43344</v>
      </c>
      <c r="B11" s="20" t="s">
        <v>51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>
        <v>3</v>
      </c>
      <c r="I11" s="9"/>
      <c r="J11" s="11"/>
      <c r="K11" s="20"/>
    </row>
    <row r="12" spans="1:11" x14ac:dyDescent="0.25">
      <c r="A12" s="48" t="s">
        <v>44</v>
      </c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>
        <v>43862</v>
      </c>
      <c r="B13" s="20" t="s">
        <v>52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 t="s">
        <v>53</v>
      </c>
    </row>
    <row r="14" spans="1:11" x14ac:dyDescent="0.25">
      <c r="A14" s="40">
        <v>43891</v>
      </c>
      <c r="B14" s="20" t="s">
        <v>54</v>
      </c>
      <c r="C14" s="13"/>
      <c r="D14" s="39">
        <v>1</v>
      </c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49">
        <v>43893</v>
      </c>
    </row>
    <row r="15" spans="1:11" x14ac:dyDescent="0.25">
      <c r="A15" s="40"/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25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B3" sqref="B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37.875</v>
      </c>
      <c r="B3" s="11">
        <v>62.875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1" t="s">
        <v>38</v>
      </c>
      <c r="J6" s="61"/>
      <c r="K6" s="61"/>
      <c r="L6" s="61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2023-03-14T00:46:01Z</dcterms:modified>
</cp:coreProperties>
</file>