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REGULAR\"/>
    </mc:Choice>
  </mc:AlternateContent>
  <xr:revisionPtr revIDLastSave="0" documentId="13_ncr:1_{3BF26044-477E-4ADB-B7C5-4D8557ACE866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1" l="1"/>
  <c r="G26" i="1"/>
  <c r="G21" i="1"/>
  <c r="E16" i="1"/>
  <c r="G16" i="1"/>
  <c r="G11" i="1"/>
  <c r="G12" i="1"/>
  <c r="G13" i="1"/>
  <c r="G3" i="3"/>
  <c r="G22" i="1"/>
  <c r="G23" i="1"/>
  <c r="G24" i="1"/>
  <c r="G25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0" i="1"/>
  <c r="G14" i="1"/>
  <c r="G15" i="1"/>
  <c r="G17" i="1"/>
  <c r="G18" i="1"/>
  <c r="G19" i="1"/>
  <c r="G20" i="1"/>
  <c r="J4" i="3"/>
  <c r="E9" i="1"/>
  <c r="G9" i="1"/>
  <c r="I16" i="1" l="1"/>
  <c r="K3" i="3"/>
  <c r="L3" i="3" s="1"/>
  <c r="I9" i="1"/>
</calcChain>
</file>

<file path=xl/sharedStrings.xml><?xml version="1.0" encoding="utf-8"?>
<sst xmlns="http://schemas.openxmlformats.org/spreadsheetml/2006/main" count="89" uniqueCount="74">
  <si>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</si>
  <si>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</si>
  <si>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</si>
  <si>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</si>
  <si>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</si>
  <si>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</si>
  <si>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</si>
  <si>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</si>
  <si>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</si>
  <si>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</si>
  <si>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</si>
  <si>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</si>
  <si>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</si>
  <si>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</si>
  <si>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</si>
  <si>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</si>
  <si>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</si>
  <si>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</si>
  <si>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</si>
  <si>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</si>
  <si>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</si>
  <si>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</si>
  <si>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</si>
  <si>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</si>
  <si>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</si>
  <si>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</si>
  <si>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</si>
  <si>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</si>
  <si>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</si>
  <si>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</si>
  <si>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</si>
  <si>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</si>
  <si>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</si>
  <si>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</si>
  <si>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</si>
  <si>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</si>
  <si>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</si>
  <si>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</si>
  <si>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</si>
  <si>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</si>
  <si>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</si>
  <si>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</si>
  <si>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TOLENTINO, ABRAHAM N</t>
  </si>
  <si>
    <t>CO-TERMINUS</t>
  </si>
  <si>
    <t>CITY MAYOR</t>
  </si>
  <si>
    <t>VL(2-0-0)</t>
  </si>
  <si>
    <t>7/28,31/2022 SINGAPORE</t>
  </si>
  <si>
    <t>VL(3-0-0)</t>
  </si>
  <si>
    <t>8/13-17/2022 THAILAND</t>
  </si>
  <si>
    <t>10/1-5/2022 CAMBODIA</t>
  </si>
  <si>
    <t>OFFICIAL 10/21-11/1 PARIS</t>
  </si>
  <si>
    <t>VL(4-0-0)</t>
  </si>
  <si>
    <t>10/1-5/22 CAMBODIA</t>
  </si>
  <si>
    <t>10/17-20 KOREA</t>
  </si>
  <si>
    <t>VL(9-0-0)</t>
  </si>
  <si>
    <t>VL(6-0-0)</t>
  </si>
  <si>
    <t>12/11-19 QATAR</t>
  </si>
  <si>
    <t>VL(5-0-0)</t>
  </si>
  <si>
    <t>9/19-25 NETHERLANDS</t>
  </si>
  <si>
    <t>VL(7-0-0)</t>
  </si>
  <si>
    <t>10/21 - 11/2 CANADA &amp; FRANCE</t>
  </si>
  <si>
    <t>OFFICIAL</t>
  </si>
  <si>
    <t>12/26 - 1/1/2023</t>
  </si>
  <si>
    <t>MAYOR'S OFFICE</t>
  </si>
  <si>
    <t>1 - Married (and not separated)</t>
  </si>
  <si>
    <t>2023</t>
  </si>
  <si>
    <t>1/24 -2/3 FRANCE</t>
  </si>
  <si>
    <t>OFFICIAL 2/18 -24 ISRAEL</t>
  </si>
  <si>
    <t>OFFICIAL BALI INDONESIA</t>
  </si>
  <si>
    <t>VL(1-0-0)</t>
  </si>
  <si>
    <t>OFFICIAL BANGKOK, THAILAND</t>
  </si>
  <si>
    <t>VL(12-0-0)</t>
  </si>
  <si>
    <t>CAMBODIA 5/3 - 18</t>
  </si>
  <si>
    <t>BALI INDONESIA 4/29 - 5/1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</si>
</sst>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7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7"/>
  <sheetViews>
    <sheetView tabSelected="1" zoomScaleNormal="100" workbookViewId="0">
      <pane ySplit="3576" topLeftCell="A14" activePane="bottomLeft"/>
      <selection activeCell="F2" sqref="F2:G2"/>
      <selection pane="bottomLeft" activeCell="B26" sqref="B26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 t="s">
        <v>64</v>
      </c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 t="s">
        <v>44</v>
      </c>
      <c r="C3" s="51"/>
      <c r="D3" s="22" t="s">
        <v>13</v>
      </c>
      <c r="F3" s="57">
        <v>44743</v>
      </c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 t="s">
        <v>63</v>
      </c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1.75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8.75</v>
      </c>
      <c r="J9" s="11"/>
      <c r="K9" s="20"/>
    </row>
    <row r="10" spans="1:11" x14ac:dyDescent="0.3">
      <c r="A10" s="40">
        <v>44743</v>
      </c>
      <c r="B10" s="20" t="s">
        <v>45</v>
      </c>
      <c r="C10" s="13">
        <v>1.25</v>
      </c>
      <c r="D10" s="39">
        <v>2</v>
      </c>
      <c r="E10" s="34" t="s">
        <v>32</v>
      </c>
      <c r="F10" s="20"/>
      <c r="G10" s="13">
        <f>IF(ISBLANK(Table1[[#This Row],[EARNED]]),"",Table1[[#This Row],[EARNED]])</f>
        <v>1.25</v>
      </c>
      <c r="H10" s="39"/>
      <c r="I10" s="34" t="s">
        <v>32</v>
      </c>
      <c r="J10" s="11"/>
      <c r="K10" s="20" t="s">
        <v>46</v>
      </c>
    </row>
    <row r="11" spans="1:11" x14ac:dyDescent="0.3">
      <c r="A11" s="40"/>
      <c r="B11" s="20" t="s">
        <v>47</v>
      </c>
      <c r="C11" s="13"/>
      <c r="D11" s="39" t="s">
        <v>61</v>
      </c>
      <c r="E11" s="34"/>
      <c r="F11" s="20"/>
      <c r="G11" s="13" t="str">
        <f>IF(ISBLANK(Table1[[#This Row],[EARNED]]),"",Table1[[#This Row],[EARNED]])</f>
        <v/>
      </c>
      <c r="H11" s="39"/>
      <c r="I11" s="34"/>
      <c r="J11" s="11"/>
      <c r="K11" s="20" t="s">
        <v>50</v>
      </c>
    </row>
    <row r="12" spans="1:11" x14ac:dyDescent="0.3">
      <c r="A12" s="40"/>
      <c r="B12" s="20" t="s">
        <v>47</v>
      </c>
      <c r="C12" s="13"/>
      <c r="D12" s="39" t="s">
        <v>61</v>
      </c>
      <c r="E12" s="34"/>
      <c r="F12" s="20"/>
      <c r="G12" s="13" t="str">
        <f>IF(ISBLANK(Table1[[#This Row],[EARNED]]),"",Table1[[#This Row],[EARNED]])</f>
        <v/>
      </c>
      <c r="H12" s="39"/>
      <c r="I12" s="34"/>
      <c r="J12" s="11"/>
      <c r="K12" s="20" t="s">
        <v>52</v>
      </c>
    </row>
    <row r="13" spans="1:11" x14ac:dyDescent="0.3">
      <c r="A13" s="40"/>
      <c r="B13" s="20" t="s">
        <v>54</v>
      </c>
      <c r="C13" s="13"/>
      <c r="D13" s="39" t="s">
        <v>61</v>
      </c>
      <c r="E13" s="34"/>
      <c r="F13" s="20"/>
      <c r="G13" s="13" t="str">
        <f>IF(ISBLANK(Table1[[#This Row],[EARNED]]),"",Table1[[#This Row],[EARNED]])</f>
        <v/>
      </c>
      <c r="H13" s="39"/>
      <c r="I13" s="34"/>
      <c r="J13" s="11"/>
      <c r="K13" s="20" t="s">
        <v>53</v>
      </c>
    </row>
    <row r="14" spans="1:11" x14ac:dyDescent="0.3">
      <c r="A14" s="40">
        <v>44774</v>
      </c>
      <c r="B14" s="20" t="s">
        <v>47</v>
      </c>
      <c r="C14" s="13">
        <v>1.25</v>
      </c>
      <c r="D14" s="39" t="s">
        <v>61</v>
      </c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 t="s">
        <v>48</v>
      </c>
    </row>
    <row r="15" spans="1:11" x14ac:dyDescent="0.3">
      <c r="A15" s="40">
        <v>44805</v>
      </c>
      <c r="B15" s="20" t="s">
        <v>57</v>
      </c>
      <c r="C15" s="13">
        <v>1.25</v>
      </c>
      <c r="D15" s="39" t="s">
        <v>61</v>
      </c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 t="s">
        <v>58</v>
      </c>
    </row>
    <row r="16" spans="1:11" x14ac:dyDescent="0.3">
      <c r="A16" s="40"/>
      <c r="B16" s="20" t="s">
        <v>59</v>
      </c>
      <c r="C16" s="13"/>
      <c r="D16" s="39">
        <v>3</v>
      </c>
      <c r="E16" s="9">
        <f>SUM(Table1[EARNED])-SUM(Table1[Absence Undertime W/ Pay])+CONVERTION!$A$3</f>
        <v>1.75</v>
      </c>
      <c r="F16" s="20">
        <v>4</v>
      </c>
      <c r="G16" s="13" t="str">
        <f>IF(ISBLANK(Table1[[#This Row],[EARNED]]),"",Table1[[#This Row],[EARNED]])</f>
        <v/>
      </c>
      <c r="H16" s="39"/>
      <c r="I16" s="9">
        <f>SUM(Table1[[EARNED ]])-SUM(Table1[Absence Undertime  W/ Pay])+CONVERTION!$B$3</f>
        <v>8.75</v>
      </c>
      <c r="J16" s="11"/>
      <c r="K16" s="48" t="s">
        <v>60</v>
      </c>
    </row>
    <row r="17" spans="1:11" x14ac:dyDescent="0.3">
      <c r="A17" s="40">
        <v>44835</v>
      </c>
      <c r="B17" s="20" t="s">
        <v>47</v>
      </c>
      <c r="C17" s="13">
        <v>1.25</v>
      </c>
      <c r="D17" s="39" t="s">
        <v>61</v>
      </c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 t="s">
        <v>49</v>
      </c>
    </row>
    <row r="18" spans="1:11" x14ac:dyDescent="0.3">
      <c r="A18" s="40">
        <v>44866</v>
      </c>
      <c r="B18" s="20" t="s">
        <v>55</v>
      </c>
      <c r="C18" s="13"/>
      <c r="D18" s="39"/>
      <c r="E18" s="9"/>
      <c r="F18" s="20">
        <v>6</v>
      </c>
      <c r="G18" s="13" t="str">
        <f>IF(ISBLANK(Table1[[#This Row],[EARNED]]),"",Table1[[#This Row],[EARNED]])</f>
        <v/>
      </c>
      <c r="H18" s="39"/>
      <c r="I18" s="9"/>
      <c r="J18" s="11"/>
      <c r="K18" s="20" t="s">
        <v>56</v>
      </c>
    </row>
    <row r="19" spans="1:11" x14ac:dyDescent="0.3">
      <c r="A19" s="40"/>
      <c r="B19" s="20" t="s">
        <v>51</v>
      </c>
      <c r="C19" s="13"/>
      <c r="D19" s="39"/>
      <c r="E19" s="9"/>
      <c r="F19" s="20">
        <v>4</v>
      </c>
      <c r="G19" s="13" t="str">
        <f>IF(ISBLANK(Table1[[#This Row],[EARNED]]),"",Table1[[#This Row],[EARNED]])</f>
        <v/>
      </c>
      <c r="H19" s="39"/>
      <c r="I19" s="9"/>
      <c r="J19" s="11"/>
      <c r="K19" s="20" t="s">
        <v>62</v>
      </c>
    </row>
    <row r="20" spans="1:11" x14ac:dyDescent="0.3">
      <c r="A20" s="40">
        <v>44896</v>
      </c>
      <c r="B20" s="15"/>
      <c r="C20" s="42">
        <v>1.25</v>
      </c>
      <c r="D20" s="43"/>
      <c r="E20" s="9"/>
      <c r="F20" s="15"/>
      <c r="G20" s="42">
        <f>IF(ISBLANK(Table1[[#This Row],[EARNED]]),"",Table1[[#This Row],[EARNED]])</f>
        <v>1.25</v>
      </c>
      <c r="H20" s="43"/>
      <c r="I20" s="9"/>
      <c r="J20" s="12"/>
      <c r="K20" s="15"/>
    </row>
    <row r="21" spans="1:11" x14ac:dyDescent="0.3">
      <c r="A21" s="49" t="s">
        <v>65</v>
      </c>
      <c r="B21" s="15"/>
      <c r="C21" s="42"/>
      <c r="D21" s="43"/>
      <c r="E21" s="9"/>
      <c r="F21" s="15"/>
      <c r="G21" s="42" t="str">
        <f>IF(ISBLANK(Table1[[#This Row],[EARNED]]),"",Table1[[#This Row],[EARNED]])</f>
        <v/>
      </c>
      <c r="H21" s="43"/>
      <c r="I21" s="9"/>
      <c r="J21" s="12"/>
      <c r="K21" s="15"/>
    </row>
    <row r="22" spans="1:11" x14ac:dyDescent="0.3">
      <c r="A22" s="40">
        <v>44927</v>
      </c>
      <c r="B22" s="20" t="s">
        <v>54</v>
      </c>
      <c r="C22" s="13">
        <v>1.25</v>
      </c>
      <c r="D22" s="39">
        <v>2</v>
      </c>
      <c r="E22" s="9"/>
      <c r="F22" s="20">
        <v>7</v>
      </c>
      <c r="G22" s="13">
        <f>IF(ISBLANK(Table1[[#This Row],[EARNED]]),"",Table1[[#This Row],[EARNED]])</f>
        <v>1.25</v>
      </c>
      <c r="H22" s="39"/>
      <c r="I22" s="9"/>
      <c r="J22" s="11"/>
      <c r="K22" s="20" t="s">
        <v>66</v>
      </c>
    </row>
    <row r="23" spans="1:11" x14ac:dyDescent="0.3">
      <c r="A23" s="40"/>
      <c r="B23" s="20" t="s">
        <v>57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 t="s">
        <v>67</v>
      </c>
    </row>
    <row r="24" spans="1:11" x14ac:dyDescent="0.3">
      <c r="A24" s="40"/>
      <c r="B24" s="20" t="s">
        <v>45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 t="s">
        <v>68</v>
      </c>
    </row>
    <row r="25" spans="1:11" x14ac:dyDescent="0.3">
      <c r="A25" s="40">
        <v>44958</v>
      </c>
      <c r="B25" s="20" t="s">
        <v>69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 t="s">
        <v>70</v>
      </c>
    </row>
    <row r="26" spans="1:11" x14ac:dyDescent="0.3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 t="s">
        <v>73</v>
      </c>
    </row>
    <row r="27" spans="1:11" x14ac:dyDescent="0.3">
      <c r="A27" s="40"/>
      <c r="B27" s="20" t="s">
        <v>71</v>
      </c>
      <c r="C27" s="13"/>
      <c r="D27" s="39"/>
      <c r="E27" s="9"/>
      <c r="F27" s="20">
        <v>12</v>
      </c>
      <c r="G27" s="13" t="str">
        <f>IF(ISBLANK(Table1[[#This Row],[EARNED]]),"",Table1[[#This Row],[EARNED]])</f>
        <v/>
      </c>
      <c r="H27" s="39"/>
      <c r="I27" s="9"/>
      <c r="J27" s="11"/>
      <c r="K27" s="20" t="s">
        <v>72</v>
      </c>
    </row>
    <row r="28" spans="1:11" x14ac:dyDescent="0.3">
      <c r="A28" s="40">
        <v>44986</v>
      </c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3">
      <c r="A29" s="40">
        <v>45017</v>
      </c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3">
      <c r="A30" s="40">
        <v>45047</v>
      </c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3">
      <c r="A31" s="40">
        <v>45078</v>
      </c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3">
      <c r="A32" s="40">
        <v>45108</v>
      </c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3">
      <c r="A33" s="40">
        <v>45139</v>
      </c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3">
      <c r="A34" s="40">
        <v>45170</v>
      </c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3">
      <c r="A35" s="40">
        <v>45200</v>
      </c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3">
      <c r="A36" s="40">
        <v>45231</v>
      </c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3">
      <c r="A37" s="40">
        <v>45261</v>
      </c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3">
      <c r="A38" s="40">
        <v>45292</v>
      </c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3">
      <c r="A39" s="40">
        <v>45323</v>
      </c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3">
      <c r="A40" s="40">
        <v>45352</v>
      </c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3">
      <c r="A41" s="40">
        <v>45383</v>
      </c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3">
      <c r="A42" s="40">
        <v>45413</v>
      </c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3">
      <c r="A43" s="40">
        <v>45444</v>
      </c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3">
      <c r="A44" s="40">
        <v>45474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3">
      <c r="A45" s="40">
        <v>45505</v>
      </c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3">
      <c r="A46" s="40">
        <v>45536</v>
      </c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3">
      <c r="A47" s="40">
        <v>45566</v>
      </c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3">
      <c r="A48" s="40">
        <v>45597</v>
      </c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3">
      <c r="A49" s="40">
        <v>45627</v>
      </c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3">
      <c r="A50" s="40">
        <v>45658</v>
      </c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3">
      <c r="A51" s="40">
        <v>45689</v>
      </c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3">
      <c r="A52" s="40">
        <v>45717</v>
      </c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3">
      <c r="A53" s="40">
        <v>45748</v>
      </c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3">
      <c r="A54" s="40">
        <v>45778</v>
      </c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3">
      <c r="A55" s="40">
        <v>45809</v>
      </c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3">
      <c r="A56" s="40">
        <v>45839</v>
      </c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3">
      <c r="A57" s="40">
        <v>45870</v>
      </c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3">
      <c r="A58" s="40">
        <v>45901</v>
      </c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3">
      <c r="A59" s="40">
        <v>45931</v>
      </c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3">
      <c r="A60" s="40">
        <v>45962</v>
      </c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3">
      <c r="A61" s="40">
        <v>45992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>
        <v>46023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0">
        <v>46054</v>
      </c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3">
      <c r="A64" s="40">
        <v>46082</v>
      </c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3">
      <c r="A65" s="40">
        <v>46113</v>
      </c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3">
      <c r="A66" s="40">
        <v>46143</v>
      </c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3">
      <c r="A67" s="40">
        <v>46174</v>
      </c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3">
      <c r="A68" s="40">
        <v>46204</v>
      </c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3">
      <c r="A69" s="40">
        <v>46235</v>
      </c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3">
      <c r="A70" s="40">
        <v>46266</v>
      </c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3">
      <c r="A71" s="40">
        <v>46296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3">
      <c r="A72" s="40">
        <v>46327</v>
      </c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3">
      <c r="A73" s="40">
        <v>46357</v>
      </c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3">
      <c r="A74" s="40">
        <v>46388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3">
      <c r="A75" s="40">
        <v>46419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0">
        <v>46447</v>
      </c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3">
      <c r="A77" s="40">
        <v>46478</v>
      </c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3">
      <c r="A78" s="40">
        <v>46508</v>
      </c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>
        <v>46539</v>
      </c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>
        <v>46569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>
        <v>46600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>
        <v>46631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>
        <v>46661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>
        <v>46692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>
        <v>46722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>
        <v>46753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>
        <v>46784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>
        <v>46813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>
        <v>46844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>
        <v>46874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>
        <v>46905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>
        <v>46935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>
        <v>46966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>
        <v>46997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>
        <v>47027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>
        <v>47058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>
        <v>47088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>
        <v>47119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>
        <v>47150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>
        <v>47178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>
        <v>47209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>
        <v>47239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>
        <v>47270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>
        <v>47300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>
        <v>47331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>
        <v>47362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>
        <v>47392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>
        <v>47423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>
        <v>47453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>
        <v>47484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47515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>
        <v>47543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>
        <v>47574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>
        <v>47604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>
        <v>47635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>
        <v>47665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47696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>
        <v>47727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47757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47788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>
        <v>47818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>
        <v>47849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>
        <v>47880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v>47908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>
        <v>47939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>
        <v>47969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>
        <v>48000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3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3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3">
      <c r="A137" s="41"/>
      <c r="B137" s="15"/>
      <c r="C137" s="42"/>
      <c r="D137" s="43"/>
      <c r="E137" s="9"/>
      <c r="F137" s="15"/>
      <c r="G137" s="42" t="str">
        <f>IF(ISBLANK(Table1[[#This Row],[EARNED]]),"",Table1[[#This Row],[EARNED]])</f>
        <v/>
      </c>
      <c r="H137" s="43"/>
      <c r="I137" s="9"/>
      <c r="J137" s="12"/>
      <c r="K13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D3" sqref="D3:F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2023-03-14T07:29:35Z</dcterms:modified>
</cp:coreProperties>
</file>