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"/>
    </mc:Choice>
  </mc:AlternateContent>
  <bookViews>
    <workbookView xWindow="-105" yWindow="-105" windowWidth="23250" windowHeight="12570" activeTab="2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3" i="5" l="1"/>
  <c r="E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A7" i="3" s="1"/>
  <c r="G24" i="1"/>
  <c r="G22" i="1"/>
  <c r="G3" i="3"/>
  <c r="G13" i="1"/>
  <c r="G14" i="1"/>
  <c r="G15" i="1"/>
  <c r="G16" i="1"/>
  <c r="G17" i="1"/>
  <c r="G18" i="1"/>
  <c r="G19" i="1"/>
  <c r="G20" i="1"/>
  <c r="G21" i="1"/>
  <c r="G2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<sst xmlns="http://schemas.openxmlformats.org/spreadsheetml/2006/main" count="134" uniqueCount="79">
  <si>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</si>
  <si>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</si>
  <si>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</si>
  <si>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</si>
  <si>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</si>
  <si>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</si>
  <si>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</si>
  <si>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</si>
  <si>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</si>
  <si>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</si>
  <si>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</si>
  <si>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</si>
  <si>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</si>
  <si>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</si>
  <si>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</si>
  <si>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</si>
  <si>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</si>
  <si>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</si>
  <si>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</si>
  <si>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</si>
  <si>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</si>
  <si>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</si>
  <si>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</si>
  <si>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</si>
  <si>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</si>
  <si>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</si>
  <si>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</si>
  <si>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</si>
  <si>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</si>
  <si>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</si>
  <si>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</si>
  <si>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</si>
  <si>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</si>
  <si>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</si>
  <si>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</si>
  <si>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</si>
  <si>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</si>
  <si>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</si>
  <si>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</si>
  <si>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</si>
  <si>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</si>
  <si>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</si>
  <si>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DOGELIO, CHRISTIAN</t>
  </si>
  <si>
    <t>CASUAL</t>
  </si>
  <si>
    <t>LEGAL</t>
  </si>
  <si>
    <t>2018</t>
  </si>
  <si>
    <t>FL(5-0-0)</t>
  </si>
  <si>
    <t>2019</t>
  </si>
  <si>
    <t>SP(3-0-0)</t>
  </si>
  <si>
    <t>3/11-14/2019</t>
  </si>
  <si>
    <t>VL(4-0-0)</t>
  </si>
  <si>
    <t>4/24-26,30/2019</t>
  </si>
  <si>
    <t>VL(2-0-0)</t>
  </si>
  <si>
    <t>SL(2-0-0)</t>
  </si>
  <si>
    <t>10/17,18/2019</t>
  </si>
  <si>
    <t>VL(5-0-0)</t>
  </si>
  <si>
    <t>10/21-25/2019</t>
  </si>
  <si>
    <t>2020</t>
  </si>
  <si>
    <t>CALAMITY LEAVE</t>
  </si>
  <si>
    <t>2/5,7,10/2020</t>
  </si>
  <si>
    <t>2021</t>
  </si>
  <si>
    <t>2022</t>
  </si>
  <si>
    <t>4/25,26,27,28/2022</t>
  </si>
  <si>
    <t>SL(1-0-0)</t>
  </si>
  <si>
    <t>6/22,23/2022</t>
  </si>
  <si>
    <t>6/13,15/2022</t>
  </si>
  <si>
    <t>6/30, 7/1/2022</t>
  </si>
  <si>
    <t>9/15,16,19/2022</t>
  </si>
  <si>
    <t>VL(1-0-0)</t>
  </si>
  <si>
    <t>SP(1-0-0)</t>
  </si>
  <si>
    <t>4/30, 5/2</t>
  </si>
  <si>
    <t>11/11,14/2022</t>
  </si>
  <si>
    <t>SL(3-0-0)</t>
  </si>
  <si>
    <t>11/21-23/2022</t>
  </si>
  <si>
    <t>2023</t>
  </si>
  <si>
    <t>TOTAL LEAVE BALANCE</t>
  </si>
  <si>
    <t>VL(3-0-0)</t>
  </si>
  <si>
    <t>4/26,27,28/2023</t>
  </si>
  <si>
    <t>7/7,12/2023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</si>
</sst>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8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7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8"/>
  <sheetViews>
    <sheetView topLeftCell="A2" zoomScaleNormal="100" workbookViewId="0">
      <pane ySplit="3690" topLeftCell="A73" activePane="bottomLeft"/>
      <selection activeCell="I10" sqref="I10"/>
      <selection pane="bottomLeft" activeCell="B80" sqref="B80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42583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44.25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81.25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49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IF(ISBLANK(Table13[[#This Row],[EARNED]]),"",Table13[[#This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8" t="s">
        <v>47</v>
      </c>
      <c r="B23" s="20"/>
      <c r="C23" s="13"/>
      <c r="D23" s="39"/>
      <c r="E23" s="9"/>
      <c r="F23" s="20"/>
      <c r="G23" s="13" t="str">
        <f>IF(ISBLANK(Table13[[#This Row],[EARNED]]),"",Table13[[#This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IF(ISBLANK(Table13[[#This Row],[EARNED]]),"",Table13[[#This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 t="s">
        <v>52</v>
      </c>
      <c r="C31" s="13">
        <v>1.25</v>
      </c>
      <c r="D31" s="39">
        <v>2</v>
      </c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 t="s">
        <v>55</v>
      </c>
      <c r="C33" s="13">
        <v>1.25</v>
      </c>
      <c r="D33" s="39">
        <v>5</v>
      </c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 t="s">
        <v>56</v>
      </c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8" t="s">
        <v>57</v>
      </c>
      <c r="B36" s="20"/>
      <c r="C36" s="13"/>
      <c r="D36" s="39"/>
      <c r="E36" s="9"/>
      <c r="F36" s="20"/>
      <c r="G36" s="13" t="str">
        <f>IF(ISBLANK(Table13[[#This Row],[EARNED]]),"",Table13[[#This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IF(ISBLANK(Table13[[#This Row],[EARNED]]),"",Table13[[#This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8" t="s">
        <v>60</v>
      </c>
      <c r="B49" s="20"/>
      <c r="C49" s="13"/>
      <c r="D49" s="39"/>
      <c r="E49" s="9"/>
      <c r="F49" s="20"/>
      <c r="G49" s="13" t="str">
        <f>IF(ISBLANK(Table13[[#This Row],[EARNED]]),"",Table13[[#This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IF(ISBLANK(Table13[[#This Row],[EARNED]]),"",Table13[[#This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IF(ISBLANK(Table13[[#This Row],[EARNED]]),"",Table13[[#This Row],[EARNED]])</f>
        <v>1.25</v>
      </c>
      <c r="H61" s="39"/>
      <c r="I61" s="9"/>
      <c r="J61" s="11"/>
      <c r="K61" s="20"/>
    </row>
    <row r="62" spans="1:11" x14ac:dyDescent="0.25">
      <c r="A62" s="48" t="s">
        <v>61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IF(ISBLANK(Table13[[#This Row],[EARNED]]),"",Table13[[#This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IF(ISBLANK(Table13[[#This Row],[EARNED]]),"",Table13[[#This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IF(ISBLANK(Table13[[#This Row],[EARNED]]),"",Table13[[#This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 t="s">
        <v>50</v>
      </c>
      <c r="C66" s="13">
        <v>1.25</v>
      </c>
      <c r="D66" s="39">
        <v>4</v>
      </c>
      <c r="E66" s="9"/>
      <c r="F66" s="20"/>
      <c r="G66" s="13">
        <f>IF(ISBLANK(Table13[[#This Row],[EARNED]]),"",Table13[[#This Row],[EARNED]])</f>
        <v>1.25</v>
      </c>
      <c r="H66" s="39"/>
      <c r="I66" s="9"/>
      <c r="J66" s="11"/>
      <c r="K66" s="20" t="s">
        <v>62</v>
      </c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IF(ISBLANK(Table13[[#This Row],[EARNED]]),"",Table13[[#This Row],[EARNED]])</f>
        <v>1.25</v>
      </c>
      <c r="H67" s="39"/>
      <c r="I67" s="9"/>
      <c r="J67" s="11"/>
      <c r="K67" s="49"/>
    </row>
    <row r="68" spans="1:11" x14ac:dyDescent="0.25">
      <c r="A68" s="40">
        <v>44713</v>
      </c>
      <c r="B68" s="20" t="s">
        <v>52</v>
      </c>
      <c r="C68" s="13">
        <v>1.25</v>
      </c>
      <c r="D68" s="39">
        <v>2</v>
      </c>
      <c r="E68" s="9"/>
      <c r="F68" s="20"/>
      <c r="G68" s="13">
        <f>IF(ISBLANK(Table13[[#This Row],[EARNED]]),"",Table13[[#This Row],[EARNED]])</f>
        <v>1.25</v>
      </c>
      <c r="H68" s="39"/>
      <c r="I68" s="9"/>
      <c r="J68" s="11"/>
      <c r="K68" s="20" t="s">
        <v>64</v>
      </c>
    </row>
    <row r="69" spans="1:11" x14ac:dyDescent="0.25">
      <c r="A69" s="40">
        <v>44743</v>
      </c>
      <c r="B69" s="20" t="s">
        <v>52</v>
      </c>
      <c r="C69" s="13">
        <v>1.25</v>
      </c>
      <c r="D69" s="39">
        <v>2</v>
      </c>
      <c r="E69" s="9"/>
      <c r="F69" s="20"/>
      <c r="G69" s="13">
        <f>IF(ISBLANK(Table13[[#This Row],[EARNED]]),"",Table13[[#This Row],[EARNED]])</f>
        <v>1.25</v>
      </c>
      <c r="H69" s="39"/>
      <c r="I69" s="9"/>
      <c r="J69" s="11"/>
      <c r="K69" s="20" t="s">
        <v>65</v>
      </c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IF(ISBLANK(Table13[[#This Row],[EARNED]]),"",Table13[[#This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 t="s">
        <v>68</v>
      </c>
      <c r="C71" s="13">
        <v>1.25</v>
      </c>
      <c r="D71" s="39">
        <v>1</v>
      </c>
      <c r="E71" s="9"/>
      <c r="F71" s="20"/>
      <c r="G71" s="13">
        <f>IF(ISBLANK(Table13[[#This Row],[EARNED]]),"",Table13[[#This Row],[EARNED]])</f>
        <v>1.25</v>
      </c>
      <c r="H71" s="39"/>
      <c r="I71" s="9"/>
      <c r="J71" s="11"/>
      <c r="K71" s="49">
        <v>44824</v>
      </c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IF(ISBLANK(Table13[[#This Row],[EARNED]]),"",Table13[[#This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 t="s">
        <v>52</v>
      </c>
      <c r="C73" s="13">
        <v>1.25</v>
      </c>
      <c r="D73" s="39">
        <v>2</v>
      </c>
      <c r="E73" s="9"/>
      <c r="F73" s="20"/>
      <c r="G73" s="13">
        <f>IF(ISBLANK(Table13[[#This Row],[EARNED]]),"",Table13[[#This Row],[EARNED]])</f>
        <v>1.25</v>
      </c>
      <c r="H73" s="39"/>
      <c r="I73" s="9"/>
      <c r="J73" s="11"/>
      <c r="K73" s="20" t="s">
        <v>71</v>
      </c>
    </row>
    <row r="74" spans="1:11" x14ac:dyDescent="0.25">
      <c r="A74" s="40">
        <v>44896</v>
      </c>
      <c r="B74" s="20"/>
      <c r="C74" s="13">
        <v>1.25</v>
      </c>
      <c r="D74" s="39"/>
      <c r="E74" s="9"/>
      <c r="F74" s="20"/>
      <c r="G74" s="13">
        <f>IF(ISBLANK(Table13[[#This Row],[EARNED]]),"",Table13[[#This Row],[EARNED]])</f>
        <v>1.25</v>
      </c>
      <c r="H74" s="39"/>
      <c r="I74" s="9"/>
      <c r="J74" s="11"/>
      <c r="K74" s="20"/>
    </row>
    <row r="75" spans="1:11" x14ac:dyDescent="0.25">
      <c r="A75" s="48" t="s">
        <v>74</v>
      </c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 t="s">
        <v>68</v>
      </c>
      <c r="C76" s="13">
        <v>1.25</v>
      </c>
      <c r="D76" s="39">
        <v>1</v>
      </c>
      <c r="E76" s="9"/>
      <c r="F76" s="20"/>
      <c r="G76" s="13">
        <f>IF(ISBLANK(Table13[[#This Row],[EARNED]]),"",Table13[[#This Row],[EARNED]])</f>
        <v>1.25</v>
      </c>
      <c r="H76" s="39"/>
      <c r="I76" s="9"/>
      <c r="J76" s="11"/>
      <c r="K76" s="49">
        <v>44946</v>
      </c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IF(ISBLANK(Table13[[#This Row],[EARNED]]),"",Table13[[#This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IF(ISBLANK(Table13[[#This Row],[EARNED]]),"",Table13[[#This Row],[EARNED]])</f>
        <v>1.25</v>
      </c>
      <c r="H78" s="39"/>
      <c r="I78" s="9"/>
      <c r="J78" s="11"/>
      <c r="K78" s="20"/>
    </row>
    <row r="79" spans="1:11" x14ac:dyDescent="0.25">
      <c r="A79" s="40">
        <v>45017</v>
      </c>
      <c r="B79" s="20" t="s">
        <v>76</v>
      </c>
      <c r="C79" s="13">
        <v>1.25</v>
      </c>
      <c r="D79" s="39">
        <v>3</v>
      </c>
      <c r="E79" s="9"/>
      <c r="F79" s="20"/>
      <c r="G79" s="13">
        <f>IF(ISBLANK(Table13[[#This Row],[EARNED]]),"",Table13[[#This Row],[EARNED]])</f>
        <v>1.25</v>
      </c>
      <c r="H79" s="39"/>
      <c r="I79" s="9"/>
      <c r="J79" s="11"/>
      <c r="K79" s="20" t="s">
        <v>77</v>
      </c>
    </row>
    <row r="80" spans="1:11" x14ac:dyDescent="0.25">
      <c r="A80" s="40">
        <v>45047</v>
      </c>
      <c r="B80" s="20"/>
      <c r="C80" s="13">
        <v>1.25</v>
      </c>
      <c r="D80" s="39"/>
      <c r="E80" s="9"/>
      <c r="F80" s="20"/>
      <c r="G80" s="13">
        <f>IF(ISBLANK(Table13[[#This Row],[EARNED]]),"",Table13[[#This Row],[EARNED]])</f>
        <v>1.25</v>
      </c>
      <c r="H80" s="39"/>
      <c r="I80" s="9"/>
      <c r="J80" s="11"/>
      <c r="K80" s="49"/>
    </row>
    <row r="81" spans="1:11" x14ac:dyDescent="0.25">
      <c r="A81" s="40">
        <v>45078</v>
      </c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>
        <v>45108</v>
      </c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>
        <v>45139</v>
      </c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>
        <v>45170</v>
      </c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>
        <v>45200</v>
      </c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23" t="s">
        <v>32</v>
      </c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1"/>
      <c r="B128" s="15"/>
      <c r="C128" s="42"/>
      <c r="D128" s="43"/>
      <c r="E128" s="9"/>
      <c r="F128" s="15"/>
      <c r="G128" s="42" t="str">
        <f>IF(ISBLANK(Table13[[#This Row],[EARNED]]),"",Table13[[#This Row],[EARNED]])</f>
        <v/>
      </c>
      <c r="H128" s="43"/>
      <c r="I128" s="9"/>
      <c r="J128" s="12"/>
      <c r="K128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78"/>
  <sheetViews>
    <sheetView tabSelected="1" zoomScaleNormal="100" workbookViewId="0">
      <pane ySplit="3690" topLeftCell="A13" activePane="bottomLeft"/>
      <selection activeCell="F4" sqref="F4:G4"/>
      <selection pane="bottomLeft" activeCell="I28" sqref="I2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0" t="s">
        <v>42</v>
      </c>
      <c r="C2" s="50"/>
      <c r="D2" s="21" t="s">
        <v>14</v>
      </c>
      <c r="E2" s="10"/>
      <c r="F2" s="54"/>
      <c r="G2" s="54"/>
      <c r="H2" s="28" t="s">
        <v>10</v>
      </c>
      <c r="I2" s="25"/>
      <c r="J2" s="51"/>
      <c r="K2" s="52"/>
    </row>
    <row r="3" spans="1:11" x14ac:dyDescent="0.25">
      <c r="A3" s="18" t="s">
        <v>15</v>
      </c>
      <c r="B3" s="50"/>
      <c r="C3" s="50"/>
      <c r="D3" s="22" t="s">
        <v>13</v>
      </c>
      <c r="F3" s="55">
        <v>42583</v>
      </c>
      <c r="G3" s="51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0" t="s">
        <v>43</v>
      </c>
      <c r="C4" s="50"/>
      <c r="D4" s="22" t="s">
        <v>12</v>
      </c>
      <c r="F4" s="51" t="s">
        <v>44</v>
      </c>
      <c r="G4" s="51"/>
      <c r="H4" s="26" t="s">
        <v>17</v>
      </c>
      <c r="I4" s="26"/>
      <c r="J4" s="51"/>
      <c r="K4" s="5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0.75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8.25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 t="s">
        <v>69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49">
        <v>43126</v>
      </c>
    </row>
    <row r="12" spans="1:11" x14ac:dyDescent="0.25">
      <c r="A12" s="40">
        <v>43132</v>
      </c>
      <c r="B12" s="20" t="s">
        <v>53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2</v>
      </c>
      <c r="I12" s="9"/>
      <c r="J12" s="11"/>
      <c r="K12" s="20" t="s">
        <v>70</v>
      </c>
    </row>
    <row r="13" spans="1:11" x14ac:dyDescent="0.25">
      <c r="A13" s="48" t="s">
        <v>47</v>
      </c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>
        <v>43525</v>
      </c>
      <c r="B14" s="20" t="s">
        <v>48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 t="s">
        <v>49</v>
      </c>
    </row>
    <row r="15" spans="1:11" x14ac:dyDescent="0.25">
      <c r="A15" s="40">
        <v>43556</v>
      </c>
      <c r="B15" s="20" t="s">
        <v>50</v>
      </c>
      <c r="C15" s="13"/>
      <c r="D15" s="39">
        <v>4</v>
      </c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 t="s">
        <v>51</v>
      </c>
    </row>
    <row r="16" spans="1:11" x14ac:dyDescent="0.25">
      <c r="A16" s="40">
        <v>43739</v>
      </c>
      <c r="B16" s="20" t="s">
        <v>53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20" t="s">
        <v>54</v>
      </c>
    </row>
    <row r="17" spans="1:11" x14ac:dyDescent="0.25">
      <c r="A17" s="40"/>
      <c r="B17" s="20" t="s">
        <v>55</v>
      </c>
      <c r="C17" s="13"/>
      <c r="D17" s="39">
        <v>5</v>
      </c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 t="s">
        <v>56</v>
      </c>
    </row>
    <row r="18" spans="1:11" x14ac:dyDescent="0.25">
      <c r="A18" s="48" t="s">
        <v>57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43862</v>
      </c>
      <c r="B19" s="20" t="s">
        <v>58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 t="s">
        <v>59</v>
      </c>
    </row>
    <row r="20" spans="1:11" x14ac:dyDescent="0.25">
      <c r="A20" s="48" t="s">
        <v>61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>
        <v>44682</v>
      </c>
      <c r="B21" s="20" t="s">
        <v>63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>
        <v>1</v>
      </c>
      <c r="I21" s="9"/>
      <c r="J21" s="11"/>
      <c r="K21" s="49">
        <v>44706</v>
      </c>
    </row>
    <row r="22" spans="1:11" x14ac:dyDescent="0.25">
      <c r="A22" s="40">
        <v>44713</v>
      </c>
      <c r="B22" s="20" t="s">
        <v>53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2</v>
      </c>
      <c r="I22" s="9"/>
      <c r="J22" s="11"/>
      <c r="K22" s="20" t="s">
        <v>66</v>
      </c>
    </row>
    <row r="23" spans="1:11" x14ac:dyDescent="0.25">
      <c r="A23" s="40">
        <v>44805</v>
      </c>
      <c r="B23" s="20" t="s">
        <v>48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 t="s">
        <v>67</v>
      </c>
    </row>
    <row r="24" spans="1:11" x14ac:dyDescent="0.25">
      <c r="A24" s="40"/>
      <c r="B24" s="20" t="s">
        <v>72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3</v>
      </c>
      <c r="I24" s="9"/>
      <c r="J24" s="11"/>
      <c r="K24" s="20" t="s">
        <v>73</v>
      </c>
    </row>
    <row r="25" spans="1:11" x14ac:dyDescent="0.25">
      <c r="A25" s="48" t="s">
        <v>74</v>
      </c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>
        <v>44927</v>
      </c>
      <c r="B26" s="20" t="s">
        <v>68</v>
      </c>
      <c r="C26" s="13"/>
      <c r="D26" s="39">
        <v>1</v>
      </c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49">
        <v>44946</v>
      </c>
    </row>
    <row r="27" spans="1:11" x14ac:dyDescent="0.25">
      <c r="A27" s="40">
        <v>45078</v>
      </c>
      <c r="B27" s="20" t="s">
        <v>63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1</v>
      </c>
      <c r="I27" s="9"/>
      <c r="J27" s="11"/>
      <c r="K27" s="49">
        <v>45053</v>
      </c>
    </row>
    <row r="28" spans="1:11" x14ac:dyDescent="0.25">
      <c r="A28" s="40"/>
      <c r="B28" s="20" t="s">
        <v>53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78</v>
      </c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23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23" t="s">
        <v>32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1"/>
      <c r="B78" s="15"/>
      <c r="C78" s="42"/>
      <c r="D78" s="43"/>
      <c r="E78" s="9"/>
      <c r="F78" s="15"/>
      <c r="G78" s="42" t="str">
        <f>IF(ISBLANK(Table1[[#This Row],[EARNED]]),"",Table1[[#This Row],[EARNED]])</f>
        <v/>
      </c>
      <c r="H78" s="43"/>
      <c r="I78" s="9"/>
      <c r="J78" s="12"/>
      <c r="K7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7" sqref="A7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8" t="s">
        <v>33</v>
      </c>
      <c r="E1" s="58"/>
      <c r="F1" s="58"/>
      <c r="G1" s="58"/>
      <c r="J1" s="59" t="s">
        <v>34</v>
      </c>
      <c r="K1" s="59"/>
      <c r="L1" s="59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10.75</v>
      </c>
      <c r="B3" s="11">
        <v>21.25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75</v>
      </c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0" t="s">
        <v>38</v>
      </c>
      <c r="J6" s="60"/>
      <c r="K6" s="60"/>
      <c r="L6" s="60"/>
    </row>
    <row r="7" spans="1:12" x14ac:dyDescent="0.25">
      <c r="A7" s="9">
        <f>SUM('2018 LEAVE CREDITS'!E9,'2018 LEAVE CREDITS'!I9)</f>
        <v>125.5</v>
      </c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2023-07-19T06:44:31Z</dcterms:modified>
</cp:coreProperties>
</file>