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SP-VM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7" i="1" l="1"/>
  <c r="G80" i="1" l="1"/>
  <c r="G84" i="1" l="1"/>
  <c r="G83" i="1"/>
  <c r="G86" i="1" l="1"/>
  <c r="G88" i="1" l="1"/>
  <c r="G91" i="1" l="1"/>
  <c r="G96" i="1" l="1"/>
  <c r="G98" i="1" l="1"/>
  <c r="G109" i="1" l="1"/>
  <c r="G108" i="1"/>
  <c r="G107" i="1"/>
  <c r="G106" i="1" l="1"/>
  <c r="G105" i="1" l="1"/>
  <c r="G99" i="1" l="1"/>
  <c r="G95" i="1"/>
  <c r="G94" i="1"/>
  <c r="G79" i="1"/>
  <c r="G40" i="1"/>
  <c r="G37" i="1"/>
  <c r="G36" i="1"/>
  <c r="G33" i="1"/>
  <c r="G20" i="1"/>
  <c r="G17" i="1"/>
  <c r="G18" i="1"/>
  <c r="G3" i="3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8" i="1"/>
  <c r="G81" i="1"/>
  <c r="G82" i="1"/>
  <c r="G85" i="1"/>
  <c r="G87" i="1"/>
  <c r="G89" i="1"/>
  <c r="G90" i="1"/>
  <c r="G92" i="1"/>
  <c r="G93" i="1"/>
  <c r="G97" i="1"/>
  <c r="G100" i="1"/>
  <c r="G101" i="1"/>
  <c r="G102" i="1"/>
  <c r="G103" i="1"/>
  <c r="G104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<sst xmlns="http://schemas.openxmlformats.org/spreadsheetml/2006/main" count="145" uniqueCount="109">
  <si>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</si>
  <si>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</si>
  <si>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</si>
  <si>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</si>
  <si>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</si>
  <si>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</si>
  <si>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</si>
  <si>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</si>
  <si>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</si>
  <si>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</si>
  <si>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</si>
  <si>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</si>
  <si>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</si>
  <si>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</si>
  <si>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</si>
  <si>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</si>
  <si>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</si>
  <si>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</si>
  <si>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</si>
  <si>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</si>
  <si>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</si>
  <si>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</si>
  <si>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</si>
  <si>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</si>
  <si>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</si>
  <si>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</si>
  <si>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</si>
  <si>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</si>
  <si>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</si>
  <si>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</si>
  <si>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</si>
  <si>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</si>
  <si>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</si>
  <si>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</si>
  <si>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</si>
  <si>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</si>
  <si>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</si>
  <si>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</si>
  <si>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</si>
  <si>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</si>
  <si>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</si>
  <si>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</si>
  <si>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REOSA, CECILIA ANAY</t>
  </si>
  <si>
    <t>ADMIN AIDE III</t>
  </si>
  <si>
    <t>PERMANENT</t>
  </si>
  <si>
    <t>SP/VMO</t>
  </si>
  <si>
    <t>2018</t>
  </si>
  <si>
    <t>SP(1-0-0)</t>
  </si>
  <si>
    <t>VL(1-0-0)</t>
  </si>
  <si>
    <t>BDAY 2/1/2018</t>
  </si>
  <si>
    <t>SL(2-0-0)</t>
  </si>
  <si>
    <t>4/1,2/2018</t>
  </si>
  <si>
    <t>VL(2-0-0)</t>
  </si>
  <si>
    <t>SL(3-0--)</t>
  </si>
  <si>
    <t>4/18,20,25/2018</t>
  </si>
  <si>
    <t>SL(1-0-0)</t>
  </si>
  <si>
    <t>SL(3-0-0</t>
  </si>
  <si>
    <t>5/15,16,24/2018</t>
  </si>
  <si>
    <t>SL(3-0-0)</t>
  </si>
  <si>
    <t>8/8,20,28/2018</t>
  </si>
  <si>
    <t>11/8,9/2018</t>
  </si>
  <si>
    <t>12/20,21/2018</t>
  </si>
  <si>
    <t>2019</t>
  </si>
  <si>
    <t>4/25,26,29/2019</t>
  </si>
  <si>
    <t>5/12,13,14/2019</t>
  </si>
  <si>
    <t>6/27,28, 7/1</t>
  </si>
  <si>
    <t>7/2,5/2019</t>
  </si>
  <si>
    <t>11/12,13/2019</t>
  </si>
  <si>
    <t>VL(3-0-0)</t>
  </si>
  <si>
    <t>12/17-19/2019</t>
  </si>
  <si>
    <t>2020</t>
  </si>
  <si>
    <t>CALAMITY LEAVE</t>
  </si>
  <si>
    <t>1/15-17,21,13,21,14/2020</t>
  </si>
  <si>
    <t>12/23,28,29/2020</t>
  </si>
  <si>
    <t>FL(2-0-0)</t>
  </si>
  <si>
    <t>2021</t>
  </si>
  <si>
    <t>VL(5-0-0)</t>
  </si>
  <si>
    <t>12/17,23,27-29/2021</t>
  </si>
  <si>
    <t>2022</t>
  </si>
  <si>
    <t>3/16,17/2022</t>
  </si>
  <si>
    <t>10/7,18/2022</t>
  </si>
  <si>
    <t>11/23-25/2022</t>
  </si>
  <si>
    <t>11/21-22/2022</t>
  </si>
  <si>
    <t>11/15,16/2022</t>
  </si>
  <si>
    <t>FL(5-0-0)</t>
  </si>
  <si>
    <t>2023</t>
  </si>
  <si>
    <t>3/17,27/2023</t>
  </si>
  <si>
    <t>5/2,3/2023</t>
  </si>
  <si>
    <t>4/25,27,28/2023</t>
  </si>
  <si>
    <t>5/5,8,9/2023</t>
  </si>
  <si>
    <t xml:space="preserve"> GRAD 6/27/2023</t>
  </si>
  <si>
    <t>UT(0-3-53)</t>
  </si>
  <si>
    <t>UT(0-1-42)</t>
  </si>
  <si>
    <t>UT(0-0-47)</t>
  </si>
  <si>
    <t>12/21-23, 27,28/2022</t>
  </si>
  <si>
    <t>A(4-0-0)</t>
  </si>
  <si>
    <t>8/8,10,19/2022</t>
  </si>
  <si>
    <t>UT(0-3-22)</t>
  </si>
  <si>
    <t>A(3-0-0)</t>
  </si>
  <si>
    <t>7/1,5,29/2022</t>
  </si>
  <si>
    <t>UT(0-2-35)</t>
  </si>
  <si>
    <t>A(8-0-0)</t>
  </si>
  <si>
    <t>6/6,10,14,17,27-30/2022</t>
  </si>
  <si>
    <t>UT(0-2-26)</t>
  </si>
  <si>
    <t>UT(0-2-25)</t>
  </si>
  <si>
    <t>4/21,22/2022</t>
  </si>
  <si>
    <t>4/4,12,18/2022</t>
  </si>
  <si>
    <t>UT(0-1-50)</t>
  </si>
  <si>
    <t>UT(0-4-57)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</si>
</sst>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5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5"/>
  <sheetViews>
    <sheetView tabSelected="1" zoomScaleNormal="100" workbookViewId="0">
      <pane ySplit="3690" topLeftCell="A73" activePane="bottomLeft"/>
      <selection activeCell="F2" sqref="F2:G2"/>
      <selection pane="bottomLeft" activeCell="E77" sqref="E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43</v>
      </c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44</v>
      </c>
      <c r="C4" s="51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45.127000000000002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74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49</v>
      </c>
    </row>
    <row r="12" spans="1:11" x14ac:dyDescent="0.25">
      <c r="A12" s="40"/>
      <c r="B12" s="20" t="s">
        <v>48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43133</v>
      </c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43132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43160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43191</v>
      </c>
      <c r="B16" s="15" t="s">
        <v>50</v>
      </c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>
        <v>2</v>
      </c>
      <c r="I16" s="9"/>
      <c r="J16" s="12"/>
      <c r="K16" s="15" t="s">
        <v>51</v>
      </c>
    </row>
    <row r="17" spans="1:11" x14ac:dyDescent="0.25">
      <c r="A17" s="40"/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53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3</v>
      </c>
      <c r="I18" s="9"/>
      <c r="J18" s="11"/>
      <c r="K18" s="20" t="s">
        <v>54</v>
      </c>
    </row>
    <row r="19" spans="1:11" x14ac:dyDescent="0.25">
      <c r="A19" s="40">
        <v>43221</v>
      </c>
      <c r="B19" s="20" t="s">
        <v>55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43238</v>
      </c>
    </row>
    <row r="20" spans="1:11" x14ac:dyDescent="0.25">
      <c r="A20" s="40"/>
      <c r="B20" s="20" t="s">
        <v>56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3</v>
      </c>
      <c r="I20" s="9"/>
      <c r="J20" s="11"/>
      <c r="K20" s="49" t="s">
        <v>57</v>
      </c>
    </row>
    <row r="21" spans="1:11" x14ac:dyDescent="0.25">
      <c r="A21" s="40">
        <v>43252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43282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43313</v>
      </c>
      <c r="B23" s="20" t="s">
        <v>58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3</v>
      </c>
      <c r="I23" s="9"/>
      <c r="J23" s="11"/>
      <c r="K23" s="20" t="s">
        <v>59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43405</v>
      </c>
      <c r="B26" s="20" t="s">
        <v>50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2</v>
      </c>
      <c r="I26" s="9"/>
      <c r="J26" s="11"/>
      <c r="K26" s="20" t="s">
        <v>60</v>
      </c>
    </row>
    <row r="27" spans="1:11" x14ac:dyDescent="0.25">
      <c r="A27" s="40">
        <v>43435</v>
      </c>
      <c r="B27" s="20" t="s">
        <v>52</v>
      </c>
      <c r="C27" s="13">
        <v>1.25</v>
      </c>
      <c r="D27" s="39">
        <v>2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61</v>
      </c>
    </row>
    <row r="28" spans="1:11" x14ac:dyDescent="0.25">
      <c r="A28" s="48" t="s">
        <v>62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43466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v>43497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v>43525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43556</v>
      </c>
      <c r="B32" s="20" t="s">
        <v>58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3</v>
      </c>
      <c r="I32" s="9"/>
      <c r="J32" s="11"/>
      <c r="K32" s="20" t="s">
        <v>63</v>
      </c>
    </row>
    <row r="33" spans="1:11" x14ac:dyDescent="0.25">
      <c r="A33" s="40"/>
      <c r="B33" s="20" t="s">
        <v>58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3</v>
      </c>
      <c r="I33" s="9"/>
      <c r="J33" s="11"/>
      <c r="K33" s="20" t="s">
        <v>64</v>
      </c>
    </row>
    <row r="34" spans="1:11" x14ac:dyDescent="0.25">
      <c r="A34" s="40">
        <v>43586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43617</v>
      </c>
      <c r="B35" s="20" t="s">
        <v>58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3</v>
      </c>
      <c r="I35" s="9"/>
      <c r="J35" s="11"/>
      <c r="K35" s="20" t="s">
        <v>65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66</v>
      </c>
    </row>
    <row r="37" spans="1:11" x14ac:dyDescent="0.25">
      <c r="A37" s="40"/>
      <c r="B37" s="20" t="s">
        <v>55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43704</v>
      </c>
    </row>
    <row r="38" spans="1:11" x14ac:dyDescent="0.25">
      <c r="A38" s="40">
        <v>43647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43678</v>
      </c>
      <c r="B39" s="20" t="s">
        <v>55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49">
        <v>43707</v>
      </c>
    </row>
    <row r="40" spans="1:11" x14ac:dyDescent="0.25">
      <c r="A40" s="40"/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43710</v>
      </c>
    </row>
    <row r="41" spans="1:11" x14ac:dyDescent="0.25">
      <c r="A41" s="40">
        <v>43709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 t="s">
        <v>50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2</v>
      </c>
      <c r="I43" s="9"/>
      <c r="J43" s="11"/>
      <c r="K43" s="20" t="s">
        <v>67</v>
      </c>
    </row>
    <row r="44" spans="1:11" x14ac:dyDescent="0.25">
      <c r="A44" s="40"/>
      <c r="B44" s="20" t="s">
        <v>68</v>
      </c>
      <c r="C44" s="13"/>
      <c r="D44" s="39">
        <v>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69</v>
      </c>
    </row>
    <row r="45" spans="1:11" x14ac:dyDescent="0.25">
      <c r="A45" s="40">
        <v>43800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8" t="s">
        <v>70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43831</v>
      </c>
      <c r="B47" s="20" t="s">
        <v>71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 t="s">
        <v>72</v>
      </c>
    </row>
    <row r="48" spans="1:11" x14ac:dyDescent="0.25">
      <c r="A48" s="40">
        <v>43862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43891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v>43922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43952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43983</v>
      </c>
      <c r="B52" s="20" t="s">
        <v>55</v>
      </c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>
        <v>1</v>
      </c>
      <c r="I52" s="9"/>
      <c r="J52" s="11"/>
      <c r="K52" s="49">
        <v>44007</v>
      </c>
    </row>
    <row r="53" spans="1:11" x14ac:dyDescent="0.25">
      <c r="A53" s="40">
        <v>44013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44044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v>44075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44105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44136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v>44166</v>
      </c>
      <c r="B58" s="20" t="s">
        <v>68</v>
      </c>
      <c r="C58" s="13">
        <v>1.25</v>
      </c>
      <c r="D58" s="39">
        <v>3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73</v>
      </c>
    </row>
    <row r="59" spans="1:11" x14ac:dyDescent="0.25">
      <c r="A59" s="40"/>
      <c r="B59" s="20" t="s">
        <v>74</v>
      </c>
      <c r="C59" s="13"/>
      <c r="D59" s="39">
        <v>2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8" t="s">
        <v>75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44197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44228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44256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44287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44317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44348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44378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v>44409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44440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44470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v>44501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v>44531</v>
      </c>
      <c r="B72" s="20" t="s">
        <v>76</v>
      </c>
      <c r="C72" s="13">
        <v>1.25</v>
      </c>
      <c r="D72" s="39">
        <v>5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 t="s">
        <v>77</v>
      </c>
    </row>
    <row r="73" spans="1:11" x14ac:dyDescent="0.25">
      <c r="A73" s="48" t="s">
        <v>78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50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/>
      <c r="B77" s="20" t="s">
        <v>108</v>
      </c>
      <c r="C77" s="13"/>
      <c r="D77" s="39">
        <v>0.61899999999999999</v>
      </c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>
        <v>44652</v>
      </c>
      <c r="B78" s="20" t="s">
        <v>58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3</v>
      </c>
      <c r="I78" s="9"/>
      <c r="J78" s="11"/>
      <c r="K78" s="20" t="s">
        <v>106</v>
      </c>
    </row>
    <row r="79" spans="1:11" x14ac:dyDescent="0.25">
      <c r="A79" s="40"/>
      <c r="B79" s="20" t="s">
        <v>52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105</v>
      </c>
    </row>
    <row r="80" spans="1:11" x14ac:dyDescent="0.25">
      <c r="A80" s="40"/>
      <c r="B80" s="20" t="s">
        <v>107</v>
      </c>
      <c r="C80" s="13"/>
      <c r="D80" s="39">
        <v>0.22900000000000001</v>
      </c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44682</v>
      </c>
      <c r="B81" s="20" t="s">
        <v>104</v>
      </c>
      <c r="C81" s="13">
        <v>1.25</v>
      </c>
      <c r="D81" s="39">
        <v>0.30199999999999999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44713</v>
      </c>
      <c r="B82" s="20" t="s">
        <v>55</v>
      </c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>
        <v>1</v>
      </c>
      <c r="I82" s="9"/>
      <c r="J82" s="11"/>
      <c r="K82" s="49">
        <v>44700</v>
      </c>
    </row>
    <row r="83" spans="1:11" x14ac:dyDescent="0.25">
      <c r="A83" s="40"/>
      <c r="B83" s="20" t="s">
        <v>101</v>
      </c>
      <c r="C83" s="13"/>
      <c r="D83" s="39">
        <v>8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49" t="s">
        <v>102</v>
      </c>
    </row>
    <row r="84" spans="1:11" x14ac:dyDescent="0.25">
      <c r="A84" s="40"/>
      <c r="B84" s="20" t="s">
        <v>103</v>
      </c>
      <c r="C84" s="13"/>
      <c r="D84" s="39">
        <v>0.30399999999999999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/>
    </row>
    <row r="85" spans="1:11" x14ac:dyDescent="0.25">
      <c r="A85" s="40">
        <v>44743</v>
      </c>
      <c r="B85" s="20" t="s">
        <v>98</v>
      </c>
      <c r="C85" s="13">
        <v>1.25</v>
      </c>
      <c r="D85" s="39">
        <v>3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99</v>
      </c>
    </row>
    <row r="86" spans="1:11" x14ac:dyDescent="0.25">
      <c r="A86" s="40"/>
      <c r="B86" s="20" t="s">
        <v>100</v>
      </c>
      <c r="C86" s="13"/>
      <c r="D86" s="39">
        <v>0.32300000000000001</v>
      </c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44774</v>
      </c>
      <c r="B87" s="20" t="s">
        <v>95</v>
      </c>
      <c r="C87" s="13">
        <v>1.25</v>
      </c>
      <c r="D87" s="39">
        <v>4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 t="s">
        <v>96</v>
      </c>
    </row>
    <row r="88" spans="1:11" x14ac:dyDescent="0.25">
      <c r="A88" s="40"/>
      <c r="B88" s="20" t="s">
        <v>97</v>
      </c>
      <c r="C88" s="13"/>
      <c r="D88" s="39">
        <v>0.42099999999999999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44805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v>44835</v>
      </c>
      <c r="B90" s="20" t="s">
        <v>50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80</v>
      </c>
    </row>
    <row r="91" spans="1:11" x14ac:dyDescent="0.25">
      <c r="A91" s="40"/>
      <c r="B91" s="20" t="s">
        <v>93</v>
      </c>
      <c r="C91" s="13"/>
      <c r="D91" s="39">
        <v>9.8000000000000004E-2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44866</v>
      </c>
      <c r="B92" s="20" t="s">
        <v>55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</v>
      </c>
      <c r="I92" s="9"/>
      <c r="J92" s="11"/>
      <c r="K92" s="49">
        <v>44872</v>
      </c>
    </row>
    <row r="93" spans="1:11" x14ac:dyDescent="0.25">
      <c r="A93" s="40"/>
      <c r="B93" s="20" t="s">
        <v>68</v>
      </c>
      <c r="C93" s="13"/>
      <c r="D93" s="39">
        <v>3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81</v>
      </c>
    </row>
    <row r="94" spans="1:11" x14ac:dyDescent="0.25">
      <c r="A94" s="40"/>
      <c r="B94" s="20" t="s">
        <v>50</v>
      </c>
      <c r="C94" s="13"/>
      <c r="D94" s="39"/>
      <c r="E94" s="9"/>
      <c r="F94" s="20"/>
      <c r="G94" s="13" t="str">
        <f>IF(ISBLANK(Table1[[#This Row],[EARNED]]),"",Table1[[#This Row],[EARNED]])</f>
        <v/>
      </c>
      <c r="H94" s="39">
        <v>2</v>
      </c>
      <c r="I94" s="9"/>
      <c r="J94" s="11"/>
      <c r="K94" s="20" t="s">
        <v>82</v>
      </c>
    </row>
    <row r="95" spans="1:11" x14ac:dyDescent="0.25">
      <c r="A95" s="40"/>
      <c r="B95" s="20" t="s">
        <v>50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2</v>
      </c>
      <c r="I95" s="9"/>
      <c r="J95" s="11"/>
      <c r="K95" s="20" t="s">
        <v>83</v>
      </c>
    </row>
    <row r="96" spans="1:11" x14ac:dyDescent="0.25">
      <c r="A96" s="40"/>
      <c r="B96" s="20" t="s">
        <v>92</v>
      </c>
      <c r="C96" s="13"/>
      <c r="D96" s="39">
        <v>0.21200000000000002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44896</v>
      </c>
      <c r="B97" s="20" t="s">
        <v>84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94</v>
      </c>
    </row>
    <row r="98" spans="1:11" x14ac:dyDescent="0.25">
      <c r="A98" s="40"/>
      <c r="B98" s="20" t="s">
        <v>91</v>
      </c>
      <c r="C98" s="13"/>
      <c r="D98" s="39">
        <v>0.48499999999999999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8" t="s">
        <v>85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44927</v>
      </c>
      <c r="B100" s="20" t="s">
        <v>55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44936</v>
      </c>
    </row>
    <row r="101" spans="1:11" x14ac:dyDescent="0.25">
      <c r="A101" s="40">
        <v>44958</v>
      </c>
      <c r="B101" s="20" t="s">
        <v>47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49">
        <v>44958</v>
      </c>
    </row>
    <row r="102" spans="1:11" x14ac:dyDescent="0.25">
      <c r="A102" s="40">
        <v>44986</v>
      </c>
      <c r="B102" s="20" t="s">
        <v>50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86</v>
      </c>
    </row>
    <row r="103" spans="1:11" x14ac:dyDescent="0.25">
      <c r="A103" s="40">
        <v>45017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45047</v>
      </c>
      <c r="B104" s="20" t="s">
        <v>52</v>
      </c>
      <c r="C104" s="13">
        <v>1.25</v>
      </c>
      <c r="D104" s="39">
        <v>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87</v>
      </c>
    </row>
    <row r="105" spans="1:11" x14ac:dyDescent="0.25">
      <c r="A105" s="40"/>
      <c r="B105" s="20" t="s">
        <v>58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3</v>
      </c>
      <c r="I105" s="9"/>
      <c r="J105" s="11"/>
      <c r="K105" s="20" t="s">
        <v>88</v>
      </c>
    </row>
    <row r="106" spans="1:11" x14ac:dyDescent="0.25">
      <c r="A106" s="40"/>
      <c r="B106" s="20" t="s">
        <v>58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89</v>
      </c>
    </row>
    <row r="107" spans="1:11" x14ac:dyDescent="0.25">
      <c r="A107" s="40"/>
      <c r="B107" s="20" t="s">
        <v>58</v>
      </c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>
        <v>3</v>
      </c>
      <c r="I107" s="9"/>
      <c r="J107" s="11"/>
      <c r="K107" s="20" t="s">
        <v>89</v>
      </c>
    </row>
    <row r="108" spans="1:11" x14ac:dyDescent="0.25">
      <c r="A108" s="40"/>
      <c r="B108" s="20" t="s">
        <v>55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45065</v>
      </c>
    </row>
    <row r="109" spans="1:11" x14ac:dyDescent="0.25">
      <c r="A109" s="40"/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 t="s">
        <v>90</v>
      </c>
    </row>
    <row r="110" spans="1:11" x14ac:dyDescent="0.25">
      <c r="A110" s="40">
        <v>45078</v>
      </c>
      <c r="B110" s="20" t="s">
        <v>55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45103</v>
      </c>
    </row>
    <row r="111" spans="1:11" x14ac:dyDescent="0.25">
      <c r="A111" s="40">
        <v>45108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45139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45170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45200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45231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45261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45292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45323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45352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45383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45413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45444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45474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45505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45536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45566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45597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45627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45658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45689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45717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45748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45778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45809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45839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45870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v>45901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45931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v>45962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v>45992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46023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v>46054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v>46082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v>46113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v>46143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v>46174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v>46204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46235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46266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/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/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/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/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/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1"/>
      <c r="B155" s="15"/>
      <c r="C155" s="42"/>
      <c r="D155" s="43"/>
      <c r="E155" s="9"/>
      <c r="F155" s="15"/>
      <c r="G155" s="42" t="str">
        <f>IF(ISBLANK(Table1[[#This Row],[EARNED]]),"",Table1[[#This Row],[EARNED]])</f>
        <v/>
      </c>
      <c r="H155" s="43"/>
      <c r="I155" s="9"/>
      <c r="J155" s="12"/>
      <c r="K15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12.62</v>
      </c>
      <c r="B3" s="11">
        <v>46.5</v>
      </c>
      <c r="D3" s="11"/>
      <c r="E3" s="11">
        <v>4</v>
      </c>
      <c r="F3" s="11">
        <v>57</v>
      </c>
      <c r="G3" s="45">
        <f>SUMIFS(F7:F14,E7:E14,E3)+SUMIFS(D7:D66,C7:C66,F3)+D3</f>
        <v>0.61899999999999999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2023-07-14T07:38:56Z</dcterms:modified>
</cp:coreProperties>
</file>