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46BF00A1-0A76-4711-B8D9-D6B533C20D83}" xr6:coauthVersionLast="47" xr6:coauthVersionMax="47" xr10:uidLastSave="{00000000-0000-0000-0000-000000000000}"/>
  <bookViews>
    <workbookView xWindow="0" yWindow="0" windowWidth="11520" windowHeight="12360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5" i="1"/>
  <c r="G32" i="1"/>
  <c r="G33" i="1"/>
  <c r="G34" i="1"/>
  <c r="G27" i="1"/>
  <c r="G26" i="1"/>
  <c r="G21" i="1"/>
  <c r="E16" i="1"/>
  <c r="G16" i="1"/>
  <c r="G11" i="1"/>
  <c r="G12" i="1"/>
  <c r="G13" i="1"/>
  <c r="G3" i="3"/>
  <c r="G22" i="1"/>
  <c r="G23" i="1"/>
  <c r="G24" i="1"/>
  <c r="G25" i="1"/>
  <c r="G28" i="1"/>
  <c r="G29" i="1"/>
  <c r="G30" i="1"/>
  <c r="G31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0" i="1"/>
  <c r="G14" i="1"/>
  <c r="G15" i="1"/>
  <c r="G17" i="1"/>
  <c r="G18" i="1"/>
  <c r="G19" i="1"/>
  <c r="G20" i="1"/>
  <c r="J4" i="3"/>
  <c r="E9" i="1"/>
  <c r="G9" i="1"/>
  <c r="I16" i="1" l="1"/>
  <c r="K3" i="3"/>
  <c r="L3" i="3" s="1"/>
  <c r="I9" i="1"/>
</calcChain>
</file>

<file path=xl/sharedStrings.xml><?xml version="1.0" encoding="utf-8"?>
<sst xmlns="http://schemas.openxmlformats.org/spreadsheetml/2006/main" count="105" uniqueCount="83">
  <si>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</si>
  <si>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</si>
  <si>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</si>
  <si>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</si>
  <si>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</si>
  <si>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</si>
  <si>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</si>
  <si>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</si>
  <si>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</si>
  <si>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</si>
  <si>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</si>
  <si>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</si>
  <si>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</si>
  <si>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</si>
  <si>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</si>
  <si>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</si>
  <si>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</si>
  <si>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</si>
  <si>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</si>
  <si>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</si>
  <si>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</si>
  <si>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</si>
  <si>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</si>
  <si>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</si>
  <si>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</si>
  <si>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</si>
  <si>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</si>
  <si>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</si>
  <si>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</si>
  <si>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</si>
  <si>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</si>
  <si>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</si>
  <si>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</si>
  <si>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</si>
  <si>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</si>
  <si>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</si>
  <si>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</si>
  <si>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</si>
  <si>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</si>
  <si>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</si>
  <si>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</si>
  <si>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</si>
  <si>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ABRAHAM N</t>
  </si>
  <si>
    <t>CO-TERMINUS</t>
  </si>
  <si>
    <t>CITY MAYOR</t>
  </si>
  <si>
    <t>VL(2-0-0)</t>
  </si>
  <si>
    <t>7/28,31/2022 SINGAPORE</t>
  </si>
  <si>
    <t>VL(3-0-0)</t>
  </si>
  <si>
    <t>8/13-17/2022 THAILAND</t>
  </si>
  <si>
    <t>10/1-5/2022 CAMBODIA</t>
  </si>
  <si>
    <t>OFFICIAL 10/21-11/1 PARIS</t>
  </si>
  <si>
    <t>VL(4-0-0)</t>
  </si>
  <si>
    <t>10/1-5/22 CAMBODIA</t>
  </si>
  <si>
    <t>10/17-20 KOREA</t>
  </si>
  <si>
    <t>VL(9-0-0)</t>
  </si>
  <si>
    <t>VL(6-0-0)</t>
  </si>
  <si>
    <t>12/11-19 QATAR</t>
  </si>
  <si>
    <t>VL(5-0-0)</t>
  </si>
  <si>
    <t>9/19-25 NETHERLANDS</t>
  </si>
  <si>
    <t>VL(7-0-0)</t>
  </si>
  <si>
    <t>10/21 - 11/2 CANADA &amp; FRANCE</t>
  </si>
  <si>
    <t>OFFICIAL</t>
  </si>
  <si>
    <t>12/26 - 1/1/2023</t>
  </si>
  <si>
    <t>MAYOR'S OFFICE</t>
  </si>
  <si>
    <t>1 - Married (and not separated)</t>
  </si>
  <si>
    <t>2023</t>
  </si>
  <si>
    <t>1/24 -2/3 FRANCE</t>
  </si>
  <si>
    <t>OFFICIAL 2/18 -24 ISRAEL</t>
  </si>
  <si>
    <t>OFFICIAL BALI INDONESIA</t>
  </si>
  <si>
    <t>VL(1-0-0)</t>
  </si>
  <si>
    <t>OFFICIAL BANGKOK, THAILAND</t>
  </si>
  <si>
    <t>VL(12-0-0)</t>
  </si>
  <si>
    <t>CAMBODIA 5/3 - 18</t>
  </si>
  <si>
    <t>BALI INDONESIA 4/29 - 5/1</t>
  </si>
  <si>
    <t>BANGKOK THAILAND 7-9 2023</t>
  </si>
  <si>
    <t>BANGKOK THAILAND 5/30 - 6/1/2023</t>
  </si>
  <si>
    <t>HONGKONG 6/14-18/2023</t>
  </si>
  <si>
    <t>OFFICIAL BUSINESS</t>
  </si>
  <si>
    <t>FUKUOKA JAPAN7/18-21/2023</t>
  </si>
  <si>
    <t>ROME ITALY 7/27-31/2023</t>
  </si>
  <si>
    <t>GLASGOW UK 8/1-5/2023</t>
  </si>
  <si>
    <t>VIETNAM 6/30/2023</t>
  </si>
  <si>
    <t>SINGAPORE 7/11-13/2023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</si>
</sst>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2"/>
  <sheetViews>
    <sheetView tabSelected="1" zoomScaleNormal="100" workbookViewId="0">
      <pane ySplit="3576" topLeftCell="A25" activePane="bottomLeft"/>
      <selection activeCell="G7" sqref="G7:J7"/>
      <selection pane="bottomLeft" activeCell="D35" sqref="D3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64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>
        <v>44743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63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13.75</v>
      </c>
      <c r="J9" s="11"/>
      <c r="K9" s="20"/>
    </row>
    <row r="10" spans="1:11" x14ac:dyDescent="0.3">
      <c r="A10" s="40">
        <v>44773</v>
      </c>
      <c r="B10" s="20" t="s">
        <v>45</v>
      </c>
      <c r="C10" s="13">
        <v>1.25</v>
      </c>
      <c r="D10" s="39">
        <v>2</v>
      </c>
      <c r="E10" s="34" t="s">
        <v>32</v>
      </c>
      <c r="F10" s="20"/>
      <c r="G10" s="13">
        <f>IF(ISBLANK(Table1[[#This Row],[EARNED]]),"",Table1[[#This Row],[EARNED]])</f>
        <v>1.25</v>
      </c>
      <c r="H10" s="39"/>
      <c r="I10" s="34" t="s">
        <v>32</v>
      </c>
      <c r="J10" s="11"/>
      <c r="K10" s="20" t="s">
        <v>46</v>
      </c>
    </row>
    <row r="11" spans="1:11" x14ac:dyDescent="0.3">
      <c r="A11" s="40"/>
      <c r="B11" s="20" t="s">
        <v>47</v>
      </c>
      <c r="C11" s="13"/>
      <c r="D11" s="39" t="s">
        <v>61</v>
      </c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 t="s">
        <v>50</v>
      </c>
    </row>
    <row r="12" spans="1:11" x14ac:dyDescent="0.3">
      <c r="A12" s="40"/>
      <c r="B12" s="20" t="s">
        <v>47</v>
      </c>
      <c r="C12" s="13"/>
      <c r="D12" s="39" t="s">
        <v>61</v>
      </c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 t="s">
        <v>52</v>
      </c>
    </row>
    <row r="13" spans="1:11" x14ac:dyDescent="0.3">
      <c r="A13" s="40"/>
      <c r="B13" s="20" t="s">
        <v>54</v>
      </c>
      <c r="C13" s="13"/>
      <c r="D13" s="39" t="s">
        <v>61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 t="s">
        <v>53</v>
      </c>
    </row>
    <row r="14" spans="1:11" x14ac:dyDescent="0.3">
      <c r="A14" s="40">
        <v>44804</v>
      </c>
      <c r="B14" s="20" t="s">
        <v>47</v>
      </c>
      <c r="C14" s="13">
        <v>1.25</v>
      </c>
      <c r="D14" s="39" t="s">
        <v>61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48</v>
      </c>
    </row>
    <row r="15" spans="1:11" x14ac:dyDescent="0.3">
      <c r="A15" s="40">
        <v>44834</v>
      </c>
      <c r="B15" s="20" t="s">
        <v>57</v>
      </c>
      <c r="C15" s="13">
        <v>1.25</v>
      </c>
      <c r="D15" s="39" t="s">
        <v>61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58</v>
      </c>
    </row>
    <row r="16" spans="1:11" x14ac:dyDescent="0.3">
      <c r="A16" s="40"/>
      <c r="B16" s="20" t="s">
        <v>59</v>
      </c>
      <c r="C16" s="13"/>
      <c r="D16" s="39">
        <v>3</v>
      </c>
      <c r="E16" s="9">
        <f>SUM(Table1[EARNED])-SUM(Table1[Absence Undertime W/ Pay])+CONVERTION!$A$3</f>
        <v>0</v>
      </c>
      <c r="F16" s="20">
        <v>4</v>
      </c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13.75</v>
      </c>
      <c r="J16" s="11"/>
      <c r="K16" s="48" t="s">
        <v>60</v>
      </c>
    </row>
    <row r="17" spans="1:11" x14ac:dyDescent="0.3">
      <c r="A17" s="40">
        <v>44865</v>
      </c>
      <c r="B17" s="20" t="s">
        <v>47</v>
      </c>
      <c r="C17" s="13">
        <v>1.25</v>
      </c>
      <c r="D17" s="39" t="s">
        <v>61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49</v>
      </c>
    </row>
    <row r="18" spans="1:11" x14ac:dyDescent="0.3">
      <c r="A18" s="40">
        <v>44895</v>
      </c>
      <c r="B18" s="20" t="s">
        <v>55</v>
      </c>
      <c r="C18" s="13"/>
      <c r="D18" s="39"/>
      <c r="E18" s="9"/>
      <c r="F18" s="20">
        <v>6</v>
      </c>
      <c r="G18" s="13" t="str">
        <f>IF(ISBLANK(Table1[[#This Row],[EARNED]]),"",Table1[[#This Row],[EARNED]])</f>
        <v/>
      </c>
      <c r="H18" s="39"/>
      <c r="I18" s="9"/>
      <c r="J18" s="11"/>
      <c r="K18" s="20" t="s">
        <v>56</v>
      </c>
    </row>
    <row r="19" spans="1:11" x14ac:dyDescent="0.3">
      <c r="A19" s="40"/>
      <c r="B19" s="20" t="s">
        <v>51</v>
      </c>
      <c r="C19" s="13"/>
      <c r="D19" s="39"/>
      <c r="E19" s="9"/>
      <c r="F19" s="20">
        <v>4</v>
      </c>
      <c r="G19" s="13" t="str">
        <f>IF(ISBLANK(Table1[[#This Row],[EARNED]]),"",Table1[[#This Row],[EARNED]])</f>
        <v/>
      </c>
      <c r="H19" s="39"/>
      <c r="I19" s="9"/>
      <c r="J19" s="11"/>
      <c r="K19" s="20" t="s">
        <v>62</v>
      </c>
    </row>
    <row r="20" spans="1:11" x14ac:dyDescent="0.3">
      <c r="A20" s="40">
        <v>44926</v>
      </c>
      <c r="B20" s="15"/>
      <c r="C20" s="42">
        <v>1.25</v>
      </c>
      <c r="D20" s="43"/>
      <c r="E20" s="9"/>
      <c r="F20" s="15"/>
      <c r="G20" s="42">
        <f>IF(ISBLANK(Table1[[#This Row],[EARNED]]),"",Table1[[#This Row],[EARNED]])</f>
        <v>1.25</v>
      </c>
      <c r="H20" s="43"/>
      <c r="I20" s="9"/>
      <c r="J20" s="12"/>
      <c r="K20" s="15"/>
    </row>
    <row r="21" spans="1:11" x14ac:dyDescent="0.3">
      <c r="A21" s="49" t="s">
        <v>65</v>
      </c>
      <c r="B21" s="15"/>
      <c r="C21" s="42"/>
      <c r="D21" s="43"/>
      <c r="E21" s="9"/>
      <c r="F21" s="15"/>
      <c r="G21" s="42" t="str">
        <f>IF(ISBLANK(Table1[[#This Row],[EARNED]]),"",Table1[[#This Row],[EARNED]])</f>
        <v/>
      </c>
      <c r="H21" s="43"/>
      <c r="I21" s="9"/>
      <c r="J21" s="12"/>
      <c r="K21" s="15"/>
    </row>
    <row r="22" spans="1:11" x14ac:dyDescent="0.3">
      <c r="A22" s="40">
        <v>44957</v>
      </c>
      <c r="B22" s="20" t="s">
        <v>54</v>
      </c>
      <c r="C22" s="13">
        <v>1.25</v>
      </c>
      <c r="D22" s="39">
        <v>2</v>
      </c>
      <c r="E22" s="9"/>
      <c r="F22" s="20">
        <v>7</v>
      </c>
      <c r="G22" s="13">
        <f>IF(ISBLANK(Table1[[#This Row],[EARNED]]),"",Table1[[#This Row],[EARNED]])</f>
        <v>1.25</v>
      </c>
      <c r="H22" s="39"/>
      <c r="I22" s="9"/>
      <c r="J22" s="11"/>
      <c r="K22" s="20" t="s">
        <v>66</v>
      </c>
    </row>
    <row r="23" spans="1:11" x14ac:dyDescent="0.3">
      <c r="A23" s="40"/>
      <c r="B23" s="20" t="s">
        <v>57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3">
      <c r="A24" s="40"/>
      <c r="B24" s="20" t="s">
        <v>45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68</v>
      </c>
    </row>
    <row r="25" spans="1:11" x14ac:dyDescent="0.3">
      <c r="A25" s="40">
        <v>44985</v>
      </c>
      <c r="B25" s="20" t="s">
        <v>69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70</v>
      </c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73</v>
      </c>
    </row>
    <row r="27" spans="1:11" x14ac:dyDescent="0.3">
      <c r="A27" s="40"/>
      <c r="B27" s="20" t="s">
        <v>71</v>
      </c>
      <c r="C27" s="13"/>
      <c r="D27" s="39"/>
      <c r="E27" s="9"/>
      <c r="F27" s="20">
        <v>12</v>
      </c>
      <c r="G27" s="13" t="str">
        <f>IF(ISBLANK(Table1[[#This Row],[EARNED]]),"",Table1[[#This Row],[EARNED]])</f>
        <v/>
      </c>
      <c r="H27" s="39"/>
      <c r="I27" s="9"/>
      <c r="J27" s="11"/>
      <c r="K27" s="20" t="s">
        <v>72</v>
      </c>
    </row>
    <row r="28" spans="1:11" x14ac:dyDescent="0.3">
      <c r="A28" s="40">
        <v>45016</v>
      </c>
      <c r="B28" s="20" t="s">
        <v>69</v>
      </c>
      <c r="C28" s="13">
        <v>1.25</v>
      </c>
      <c r="D28" s="39">
        <v>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8" t="s">
        <v>74</v>
      </c>
    </row>
    <row r="29" spans="1:11" x14ac:dyDescent="0.3">
      <c r="A29" s="40">
        <v>45046</v>
      </c>
      <c r="B29" s="20" t="s">
        <v>47</v>
      </c>
      <c r="C29" s="13">
        <v>1.25</v>
      </c>
      <c r="D29" s="39">
        <v>2</v>
      </c>
      <c r="E29" s="9"/>
      <c r="F29" s="20">
        <v>1</v>
      </c>
      <c r="G29" s="13">
        <f>IF(ISBLANK(Table1[[#This Row],[EARNED]]),"",Table1[[#This Row],[EARNED]])</f>
        <v>1.25</v>
      </c>
      <c r="H29" s="39"/>
      <c r="I29" s="9"/>
      <c r="J29" s="11"/>
      <c r="K29" s="48" t="s">
        <v>75</v>
      </c>
    </row>
    <row r="30" spans="1:11" x14ac:dyDescent="0.3">
      <c r="A30" s="40">
        <v>45077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45107</v>
      </c>
      <c r="B31" s="20" t="s">
        <v>47</v>
      </c>
      <c r="C31" s="13">
        <v>1.25</v>
      </c>
      <c r="D31" s="39">
        <v>2.5</v>
      </c>
      <c r="E31" s="9"/>
      <c r="F31" s="20">
        <v>0.5</v>
      </c>
      <c r="G31" s="13">
        <f>IF(ISBLANK(Table1[[#This Row],[EARNED]]),"",Table1[[#This Row],[EARNED]])</f>
        <v>1.25</v>
      </c>
      <c r="H31" s="39"/>
      <c r="I31" s="9"/>
      <c r="J31" s="11"/>
      <c r="K31" s="20" t="s">
        <v>76</v>
      </c>
    </row>
    <row r="32" spans="1:11" x14ac:dyDescent="0.3">
      <c r="A32" s="40"/>
      <c r="B32" s="20" t="s">
        <v>77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78</v>
      </c>
    </row>
    <row r="33" spans="1:11" x14ac:dyDescent="0.3">
      <c r="A33" s="40"/>
      <c r="B33" s="20" t="s">
        <v>51</v>
      </c>
      <c r="C33" s="13"/>
      <c r="D33" s="39"/>
      <c r="E33" s="9"/>
      <c r="F33" s="20">
        <v>4</v>
      </c>
      <c r="G33" s="13" t="str">
        <f>IF(ISBLANK(Table1[[#This Row],[EARNED]]),"",Table1[[#This Row],[EARNED]])</f>
        <v/>
      </c>
      <c r="H33" s="39"/>
      <c r="I33" s="9"/>
      <c r="J33" s="11"/>
      <c r="K33" s="20" t="s">
        <v>79</v>
      </c>
    </row>
    <row r="34" spans="1:11" x14ac:dyDescent="0.3">
      <c r="A34" s="40"/>
      <c r="B34" s="20" t="s">
        <v>77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80</v>
      </c>
    </row>
    <row r="35" spans="1:11" x14ac:dyDescent="0.3">
      <c r="A35" s="40"/>
      <c r="B35" s="20" t="s">
        <v>69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61" t="s">
        <v>81</v>
      </c>
    </row>
    <row r="36" spans="1:11" x14ac:dyDescent="0.3">
      <c r="A36" s="40"/>
      <c r="B36" s="20" t="s">
        <v>47</v>
      </c>
      <c r="C36" s="13"/>
      <c r="D36" s="39">
        <v>0.25</v>
      </c>
      <c r="E36" s="9"/>
      <c r="F36" s="20">
        <v>2.75</v>
      </c>
      <c r="G36" s="13" t="str">
        <f>IF(ISBLANK(Table1[[#This Row],[EARNED]]),"",Table1[[#This Row],[EARNED]])</f>
        <v/>
      </c>
      <c r="H36" s="39"/>
      <c r="I36" s="9"/>
      <c r="J36" s="11"/>
      <c r="K36" s="61" t="s">
        <v>82</v>
      </c>
    </row>
    <row r="37" spans="1:11" x14ac:dyDescent="0.3">
      <c r="A37" s="40">
        <v>45138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45169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45199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45230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45260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45291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45322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45351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45382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45412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45443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45473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45504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45535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45565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45596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45626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45657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45688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45716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45747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45777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45808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45838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45869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45900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45930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45961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45991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46022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46053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46081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46112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46142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46173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46203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46234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46265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46295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46326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46356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46387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46418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46446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46477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46507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46538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46568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46599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46630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46660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46691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46721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46752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46783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46812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46843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46873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46904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46934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46965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46996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47026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47057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47087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47118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47149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1"/>
      <c r="B142" s="15"/>
      <c r="C142" s="42"/>
      <c r="D142" s="43"/>
      <c r="E142" s="9"/>
      <c r="F142" s="15"/>
      <c r="G142" s="42" t="str">
        <f>IF(ISBLANK(Table1[[#This Row],[EARNED]]),"",Table1[[#This Row],[EARNED]])</f>
        <v/>
      </c>
      <c r="H142" s="43"/>
      <c r="I142" s="9"/>
      <c r="J142" s="12"/>
      <c r="K14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D3" sqref="D3:F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2023-06-30T03:01:22Z</dcterms:modified>
</cp:coreProperties>
</file>