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0" yWindow="0" windowWidth="11520" windowHeight="1236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20" i="1"/>
  <c r="A15" i="1"/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<sst xmlns="http://schemas.openxmlformats.org/spreadsheetml/2006/main" count="132" uniqueCount="79">
  <si>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</si>
  <si>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</si>
  <si>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</si>
  <si>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</si>
  <si>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</si>
  <si>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</si>
  <si>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</si>
  <si>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</si>
  <si>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</si>
  <si>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</si>
  <si>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</si>
  <si>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</si>
  <si>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</si>
  <si>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</si>
  <si>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</si>
  <si>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</si>
  <si>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</si>
  <si>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</si>
  <si>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</si>
  <si>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</si>
  <si>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</si>
  <si>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</si>
  <si>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</si>
  <si>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</si>
  <si>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</si>
  <si>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</si>
  <si>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</si>
  <si>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</si>
  <si>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</si>
  <si>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</si>
  <si>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</si>
  <si>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</si>
  <si>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</si>
  <si>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</si>
  <si>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</si>
  <si>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</si>
  <si>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</si>
  <si>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</si>
  <si>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</si>
  <si>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</si>
  <si>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</si>
  <si>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</si>
  <si>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</si>
  <si>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</si>
  <si>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</si>
  <si>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</si>
  <si>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</si>
  <si>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</si>
  <si>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</si>
  <si>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</si>
  <si>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DERLA, ARTHUR</t>
  </si>
  <si>
    <t>SL(2-0-0)</t>
  </si>
  <si>
    <t>SL(1-0-0)</t>
  </si>
  <si>
    <t>1/3,4/2018</t>
  </si>
  <si>
    <t>5/30, 6/11/2018</t>
  </si>
  <si>
    <t>UT(7-0-4)</t>
  </si>
  <si>
    <t>UT(0-0-12)</t>
  </si>
  <si>
    <t>UT(3-1-47)</t>
  </si>
  <si>
    <t>UT(5-4-0)</t>
  </si>
  <si>
    <t>SL(3-0-0)</t>
  </si>
  <si>
    <t>10/12,13,16/2018</t>
  </si>
  <si>
    <t>UT(3-0-4)</t>
  </si>
  <si>
    <t>UT(2-0-11)</t>
  </si>
  <si>
    <t>1/21,23/2019</t>
  </si>
  <si>
    <t>VL(5-0-0)</t>
  </si>
  <si>
    <t>9/9-11/2019</t>
  </si>
  <si>
    <t>SL(5-0-0)</t>
  </si>
  <si>
    <t>12/6,7,9,10,11/2019</t>
  </si>
  <si>
    <t>5/27-31/2019</t>
  </si>
  <si>
    <t>FL(1-0-0)</t>
  </si>
  <si>
    <t>FL(4-0-0)</t>
  </si>
  <si>
    <t>VL(3-0-0)</t>
  </si>
  <si>
    <t>1/23,24,27/2023</t>
  </si>
  <si>
    <t>SP(1-0-0)</t>
  </si>
  <si>
    <t>11/7-11/2022</t>
  </si>
  <si>
    <t>6/20,22,23/2022</t>
  </si>
  <si>
    <t>8/6,8,9/2022</t>
  </si>
  <si>
    <t>2/9,11/2023</t>
  </si>
  <si>
    <t>3/7,8/2023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</si>
</sst>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4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30" zoomScaleNormal="130" workbookViewId="0">
      <pane ySplit="4785" topLeftCell="A69" activePane="bottomLeft"/>
      <selection activeCell="F4" sqref="F4:G4"/>
      <selection pane="bottomLeft" activeCell="B79" sqref="B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>
        <v>39069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53.75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 t="s">
        <v>64</v>
      </c>
      <c r="C28" s="13">
        <v>1.25</v>
      </c>
      <c r="D28" s="39">
        <v>5</v>
      </c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 t="s">
        <v>68</v>
      </c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 t="s">
        <v>69</v>
      </c>
      <c r="C60" s="13">
        <v>1.25</v>
      </c>
      <c r="D60" s="39">
        <v>1</v>
      </c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49">
        <v>44529</v>
      </c>
    </row>
    <row r="61" spans="1:11" x14ac:dyDescent="0.25">
      <c r="A61" s="40">
        <v>44531</v>
      </c>
      <c r="B61" s="20" t="s">
        <v>70</v>
      </c>
      <c r="C61" s="13">
        <v>1.25</v>
      </c>
      <c r="D61" s="39">
        <v>4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 t="s">
        <v>49</v>
      </c>
      <c r="C73" s="13">
        <v>1.25</v>
      </c>
      <c r="D73" s="39">
        <v>5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 t="s">
        <v>74</v>
      </c>
    </row>
    <row r="74" spans="1:11" x14ac:dyDescent="0.25">
      <c r="A74" s="40">
        <v>44896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 t="s">
        <v>51</v>
      </c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>
        <v>2</v>
      </c>
      <c r="I78" s="9"/>
      <c r="J78" s="11"/>
      <c r="K78" s="20" t="s">
        <v>78</v>
      </c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7"/>
  <sheetViews>
    <sheetView zoomScale="130" zoomScaleNormal="130" workbookViewId="0">
      <pane ySplit="4785" topLeftCell="A33" activePane="bottomLeft"/>
      <selection activeCell="B4" sqref="B4:C4"/>
      <selection pane="bottomLeft" activeCell="C39" sqref="C3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DERLA, ARTHUR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>
        <f>IF(ISBLANK('2018 LEAVE CREDITS'!F3:G3),"---------",'2018 LEAVE CREDITS'!F3:G3)</f>
        <v>39069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65.082999999999998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1.7420000000000009</v>
      </c>
      <c r="J9" s="11"/>
      <c r="K9" s="20"/>
    </row>
    <row r="10" spans="1:11" x14ac:dyDescent="0.25">
      <c r="A10" s="23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53</v>
      </c>
    </row>
    <row r="12" spans="1:11" x14ac:dyDescent="0.25">
      <c r="A12" s="40">
        <v>43221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43222</v>
      </c>
    </row>
    <row r="13" spans="1:11" x14ac:dyDescent="0.25">
      <c r="A13" s="40"/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54</v>
      </c>
    </row>
    <row r="14" spans="1:11" x14ac:dyDescent="0.25">
      <c r="A14" s="40"/>
      <c r="B14" s="20" t="s">
        <v>55</v>
      </c>
      <c r="C14" s="13"/>
      <c r="D14" s="39">
        <v>7.008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f>EDATE(A12,1)</f>
        <v>43252</v>
      </c>
      <c r="B15" s="20" t="s">
        <v>56</v>
      </c>
      <c r="C15" s="13"/>
      <c r="D15" s="39">
        <v>2.5000000000000008E-2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43282</v>
      </c>
      <c r="B16" s="15" t="s">
        <v>57</v>
      </c>
      <c r="C16" s="42"/>
      <c r="D16" s="43">
        <v>3.2229999999999999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43313</v>
      </c>
      <c r="B17" s="20" t="s">
        <v>56</v>
      </c>
      <c r="C17" s="13"/>
      <c r="D17" s="39">
        <v>2.5000000000000008E-2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43344</v>
      </c>
      <c r="B18" s="20" t="s">
        <v>58</v>
      </c>
      <c r="C18" s="13"/>
      <c r="D18" s="39">
        <v>5.5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43374</v>
      </c>
      <c r="B19" s="20" t="s">
        <v>59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3</v>
      </c>
      <c r="I19" s="9"/>
      <c r="J19" s="11"/>
      <c r="K19" s="20" t="s">
        <v>60</v>
      </c>
    </row>
    <row r="20" spans="1:11" x14ac:dyDescent="0.25">
      <c r="A20" s="40"/>
      <c r="B20" s="20" t="s">
        <v>58</v>
      </c>
      <c r="C20" s="13"/>
      <c r="D20" s="39">
        <v>5.5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43405</v>
      </c>
      <c r="B21" s="20" t="s">
        <v>61</v>
      </c>
      <c r="C21" s="13"/>
      <c r="D21" s="39">
        <v>3.008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43435</v>
      </c>
      <c r="B22" s="20" t="s">
        <v>62</v>
      </c>
      <c r="C22" s="13"/>
      <c r="D22" s="39">
        <v>2.0230000000000001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 t="s">
        <v>51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63</v>
      </c>
    </row>
    <row r="25" spans="1:11" x14ac:dyDescent="0.25">
      <c r="A25" s="40">
        <v>43497</v>
      </c>
      <c r="B25" s="20" t="s">
        <v>52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47168</v>
      </c>
    </row>
    <row r="26" spans="1:11" x14ac:dyDescent="0.25">
      <c r="A26" s="40">
        <v>43678</v>
      </c>
      <c r="B26" s="20" t="s">
        <v>52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43679</v>
      </c>
    </row>
    <row r="27" spans="1:11" x14ac:dyDescent="0.25">
      <c r="A27" s="40">
        <v>43709</v>
      </c>
      <c r="B27" s="20" t="s">
        <v>59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3</v>
      </c>
      <c r="I27" s="9"/>
      <c r="J27" s="11"/>
      <c r="K27" s="20" t="s">
        <v>65</v>
      </c>
    </row>
    <row r="28" spans="1:11" x14ac:dyDescent="0.25">
      <c r="A28" s="40">
        <v>43800</v>
      </c>
      <c r="B28" s="20" t="s">
        <v>66</v>
      </c>
      <c r="C28" s="13"/>
      <c r="D28" s="39">
        <v>5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67</v>
      </c>
    </row>
    <row r="29" spans="1:11" x14ac:dyDescent="0.25">
      <c r="A29" s="48" t="s">
        <v>46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44562</v>
      </c>
      <c r="B30" s="20" t="s">
        <v>52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44568</v>
      </c>
    </row>
    <row r="31" spans="1:11" x14ac:dyDescent="0.25">
      <c r="A31" s="40">
        <v>44713</v>
      </c>
      <c r="B31" s="20" t="s">
        <v>59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3</v>
      </c>
      <c r="I31" s="9"/>
      <c r="J31" s="11"/>
      <c r="K31" s="49" t="s">
        <v>75</v>
      </c>
    </row>
    <row r="32" spans="1:11" x14ac:dyDescent="0.25">
      <c r="A32" s="40">
        <v>44743</v>
      </c>
      <c r="B32" s="20" t="s">
        <v>52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44758</v>
      </c>
    </row>
    <row r="33" spans="1:11" x14ac:dyDescent="0.25">
      <c r="A33" s="40">
        <v>44774</v>
      </c>
      <c r="B33" s="20" t="s">
        <v>59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3</v>
      </c>
      <c r="I33" s="9"/>
      <c r="J33" s="11"/>
      <c r="K33" s="49" t="s">
        <v>76</v>
      </c>
    </row>
    <row r="34" spans="1:11" x14ac:dyDescent="0.25">
      <c r="A34" s="40">
        <v>44805</v>
      </c>
      <c r="B34" s="20" t="s">
        <v>52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49">
        <v>44810</v>
      </c>
    </row>
    <row r="35" spans="1:11" x14ac:dyDescent="0.25">
      <c r="A35" s="40">
        <v>44835</v>
      </c>
      <c r="B35" s="20" t="s">
        <v>73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44854</v>
      </c>
    </row>
    <row r="36" spans="1:11" x14ac:dyDescent="0.25">
      <c r="A36" s="40">
        <v>44866</v>
      </c>
      <c r="B36" s="20" t="s">
        <v>52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9">
        <v>44893</v>
      </c>
    </row>
    <row r="37" spans="1:11" x14ac:dyDescent="0.25">
      <c r="A37" s="48" t="s">
        <v>47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44958</v>
      </c>
      <c r="B38" s="20" t="s">
        <v>51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2</v>
      </c>
      <c r="I38" s="9"/>
      <c r="J38" s="11"/>
      <c r="K38" s="49" t="s">
        <v>77</v>
      </c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9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9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9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9"/>
    </row>
    <row r="48" spans="1:11" x14ac:dyDescent="0.25">
      <c r="A48" s="48" t="s">
        <v>47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44927</v>
      </c>
      <c r="B49" s="20" t="s">
        <v>52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/>
      <c r="K49" s="49">
        <v>44935</v>
      </c>
    </row>
    <row r="50" spans="1:11" x14ac:dyDescent="0.25">
      <c r="A50" s="40"/>
      <c r="B50" s="20" t="s">
        <v>71</v>
      </c>
      <c r="C50" s="13"/>
      <c r="D50" s="39">
        <v>3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72</v>
      </c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1"/>
      <c r="B147" s="15"/>
      <c r="C147" s="42"/>
      <c r="D147" s="43"/>
      <c r="E147" s="9"/>
      <c r="F147" s="15"/>
      <c r="G147" s="42" t="str">
        <f>IF(ISBLANK(Table1[[#This Row],[EARNED]]),"",Table1[[#This Row],[EARNED]])</f>
        <v/>
      </c>
      <c r="H147" s="43"/>
      <c r="I147" s="9"/>
      <c r="J147" s="12"/>
      <c r="K14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99.394999999999996</v>
      </c>
      <c r="B3" s="11">
        <v>29.742000000000001</v>
      </c>
      <c r="D3">
        <v>2</v>
      </c>
      <c r="E3"/>
      <c r="F3">
        <v>11</v>
      </c>
      <c r="G3" s="47">
        <f>SUMIFS(F7:F14,E7:E14,E3)+SUMIFS(D7:D66,C7:C66,F3)+D3</f>
        <v>2.0230000000000001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2023-04-03T03:37:46Z</dcterms:modified>
</cp:coreProperties>
</file>