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A8848B0-96C4-4AFD-B4D2-2D8FE026413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710" i="1"/>
  <c r="G704" i="1" l="1"/>
  <c r="G707" i="1"/>
  <c r="G703" i="1"/>
  <c r="G702" i="1"/>
  <c r="G709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00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1" i="1"/>
  <c r="G63" i="1"/>
  <c r="G64" i="1"/>
  <c r="G65" i="1"/>
  <c r="G66" i="1"/>
  <c r="G67" i="1"/>
  <c r="G62" i="1"/>
  <c r="E9" i="1"/>
  <c r="G705" i="1"/>
  <c r="G706" i="1"/>
  <c r="G708" i="1"/>
  <c r="G711" i="1"/>
  <c r="G712" i="1"/>
  <c r="G713" i="1"/>
  <c r="G714" i="1"/>
  <c r="G715" i="1"/>
  <c r="G716" i="1"/>
  <c r="G717" i="1"/>
  <c r="G718" i="1"/>
  <c r="G719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20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<sst xmlns="http://schemas.openxmlformats.org/spreadsheetml/2006/main" count="1875" uniqueCount="483">
  <si>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</si>
  <si>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</si>
  <si>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</si>
  <si>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</si>
  <si>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</si>
  <si>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</si>
  <si>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</si>
  <si>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</si>
  <si>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</si>
  <si>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</si>
  <si>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</si>
  <si>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</si>
  <si>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</si>
  <si>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</si>
  <si>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</si>
  <si>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</si>
  <si>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</si>
  <si>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</si>
  <si>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</si>
  <si>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</si>
  <si>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</si>
  <si>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</si>
  <si>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</si>
  <si>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</si>
  <si>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</si>
  <si>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</si>
  <si>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</si>
  <si>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</si>
  <si>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</si>
  <si>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</si>
  <si>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</si>
  <si>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</si>
  <si>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</si>
  <si>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</si>
  <si>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</si>
  <si>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</si>
  <si>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</si>
  <si>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</si>
  <si>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</si>
  <si>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</si>
  <si>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</si>
  <si>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</si>
  <si>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</si>
  <si>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</si>
  <si>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</si>
  <si>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</si>
  <si>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</si>
  <si>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</si>
  <si>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</si>
  <si>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</si>
  <si>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</si>
  <si>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</si>
  <si>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</si>
  <si>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</si>
  <si>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</si>
  <si>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</si>
  <si>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</si>
  <si>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</si>
  <si>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</si>
  <si>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</si>
  <si>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</si>
  <si>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</si>
  <si>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</si>
  <si>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</si>
  <si>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</si>
  <si>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</si>
  <si>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</si>
  <si>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</si>
  <si>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</si>
  <si>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</si>
  <si>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</si>
  <si>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</si>
  <si>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</si>
  <si>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</si>
  <si>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</si>
  <si>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</si>
  <si>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</si>
  <si>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</si>
  <si>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</si>
  <si>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</si>
  <si>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</si>
  <si>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</si>
  <si>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</si>
  <si>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</si>
  <si>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</si>
  <si>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</si>
  <si>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</si>
  <si>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</si>
  <si>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</si>
  <si>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</si>
  <si>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</si>
  <si>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</si>
  <si>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</si>
  <si>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</si>
  <si>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</si>
  <si>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</si>
  <si>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</si>
  <si>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</si>
  <si>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</si>
  <si>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</si>
  <si>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</si>
  <si>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</si>
  <si>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</si>
  <si>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</si>
  <si>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</si>
  <si>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</si>
  <si>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</si>
  <si>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</si>
  <si>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</si>
  <si>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</si>
  <si>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</si>
  <si>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</si>
  <si>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</si>
  <si>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</si>
  <si>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</si>
  <si>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</si>
  <si>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</si>
  <si>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</si>
  <si>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</si>
  <si>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</si>
  <si>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</si>
  <si>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</si>
  <si>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</si>
  <si>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</si>
  <si>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</si>
  <si>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</si>
  <si>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</si>
  <si>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</si>
  <si>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</si>
  <si>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</si>
  <si>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</si>
  <si>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</si>
  <si>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</si>
  <si>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</si>
  <si>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</si>
  <si>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</si>
  <si>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</si>
  <si>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</si>
  <si>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</si>
  <si>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</si>
  <si>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</si>
  <si>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</si>
  <si>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</si>
  <si>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</si>
  <si>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</si>
  <si>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</si>
  <si>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</si>
  <si>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</si>
  <si>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</si>
  <si>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</si>
  <si>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</si>
  <si>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</si>
  <si>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</si>
  <si>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</si>
  <si>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</si>
  <si>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</si>
  <si>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</si>
  <si>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</si>
  <si>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</si>
  <si>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</si>
  <si>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</si>
  <si>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</si>
  <si>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</si>
  <si>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</si>
  <si>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</si>
  <si>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</si>
  <si>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</si>
  <si>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</si>
  <si>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</si>
  <si>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</si>
  <si>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</si>
  <si>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</si>
  <si>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</si>
  <si>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</si>
  <si>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</si>
  <si>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</si>
  <si>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</si>
  <si>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</si>
  <si>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</si>
  <si>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</si>
  <si>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</si>
  <si>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</si>
  <si>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</si>
  <si>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</si>
  <si>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</si>
  <si>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</si>
  <si>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</si>
  <si>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</si>
  <si>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</si>
  <si>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</si>
  <si>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</si>
  <si>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</si>
  <si>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</si>
  <si>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</si>
  <si>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</si>
  <si>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</si>
  <si>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</si>
  <si>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</si>
  <si>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</si>
  <si>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</si>
  <si>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</si>
  <si>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</si>
  <si>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</si>
  <si>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</si>
  <si>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</si>
  <si>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</si>
  <si>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</si>
  <si>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</si>
  <si>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</si>
  <si>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</si>
  <si>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</si>
  <si>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</si>
  <si>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</si>
  <si>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</si>
  <si>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</si>
  <si>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</si>
  <si>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</si>
  <si>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</si>
  <si>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</si>
  <si>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</si>
  <si>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</si>
  <si>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</si>
  <si>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</si>
  <si>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</si>
  <si>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</si>
  <si>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</si>
  <si>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</si>
  <si>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</si>
  <si>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</si>
  <si>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</si>
  <si>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</si>
  <si>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</si>
  <si>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</si>
  <si>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</si>
  <si>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</si>
  <si>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</si>
  <si>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</si>
  <si>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</si>
  <si>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</si>
  <si>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</si>
  <si>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</si>
  <si>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</si>
  <si>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</si>
  <si>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</si>
  <si>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</si>
  <si>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</si>
  <si>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</si>
  <si>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</si>
  <si>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</si>
  <si>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</si>
  <si>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</si>
  <si>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</si>
  <si>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</si>
  <si>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</si>
  <si>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</si>
  <si>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</si>
  <si>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</si>
  <si>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</si>
  <si>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</si>
  <si>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</si>
  <si>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</si>
  <si>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</si>
  <si>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</si>
  <si>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</si>
  <si>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</si>
  <si>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</si>
  <si>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</si>
  <si>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</si>
  <si>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</si>
  <si>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</si>
  <si>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</si>
  <si>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</si>
  <si>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</si>
  <si>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</si>
  <si>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</si>
  <si>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</si>
  <si>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</si>
  <si>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</si>
  <si>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</si>
  <si>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</si>
  <si>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</si>
  <si>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</si>
  <si>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</si>
  <si>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</si>
  <si>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</si>
  <si>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</si>
  <si>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</si>
  <si>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</si>
  <si>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</si>
  <si>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</si>
  <si>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</si>
  <si>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</si>
  <si>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</si>
  <si>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</si>
  <si>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</si>
  <si>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</si>
  <si>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</si>
  <si>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</si>
  <si>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</si>
  <si>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</si>
  <si>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</si>
  <si>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</si>
  <si>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</si>
  <si>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</si>
  <si>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</si>
  <si>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</si>
  <si>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</si>
  <si>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</si>
  <si>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</si>
  <si>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</si>
  <si>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</si>
  <si>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</si>
  <si>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</si>
  <si>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</si>
  <si>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</si>
  <si>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</si>
  <si>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</si>
  <si>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</si>
  <si>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</si>
  <si>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</si>
  <si>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</si>
  <si>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</si>
  <si>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</si>
  <si>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</si>
  <si>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</si>
  <si>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</si>
  <si>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</si>
  <si>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</si>
  <si>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</si>
  <si>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</si>
  <si>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</si>
  <si>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</si>
  <si>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</si>
  <si>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</si>
  <si>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</si>
  <si>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</si>
  <si>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</si>
  <si>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</si>
  <si>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</si>
  <si>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</si>
  <si>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</si>
  <si>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</si>
  <si>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</si>
  <si>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</si>
  <si>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</si>
  <si>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</si>
  <si>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</si>
  <si>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</si>
  <si>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</si>
  <si>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</si>
  <si>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</si>
  <si>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</si>
  <si>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</si>
  <si>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</si>
  <si>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</si>
  <si>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</si>
  <si>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</si>
  <si>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</si>
  <si>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</si>
  <si>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</si>
  <si>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</si>
  <si>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</si>
  <si>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</si>
  <si>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</si>
  <si>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</si>
  <si>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</si>
  <si>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</si>
  <si>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</si>
  <si>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</si>
  <si>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</si>
  <si>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</si>
  <si>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</si>
  <si>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</si>
  <si>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</si>
  <si>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</si>
  <si>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</si>
  <si>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</si>
  <si>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</si>
  <si>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</si>
  <si>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</si>
  <si>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</si>
  <si>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</si>
  <si>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</si>
  <si>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</si>
  <si>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</si>
  <si>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</si>
  <si>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</si>
  <si>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</si>
  <si>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</si>
  <si>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</si>
  <si>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</si>
  <si>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</si>
  <si>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</si>
  <si>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</si>
  <si>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</si>
  <si>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</si>
  <si>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</si>
  <si>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</si>
  <si>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</si>
  <si>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</si>
  <si>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</si>
  <si>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</si>
  <si>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</si>
  <si>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</si>
  <si>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</si>
  <si>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</si>
  <si>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</si>
  <si>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</si>
  <si>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</si>
  <si>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</si>
  <si>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</si>
  <si>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</si>
  <si>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</si>
  <si>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</si>
  <si>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</si>
  <si>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</si>
  <si>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</si>
  <si>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</si>
  <si>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</si>
  <si>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</si>
  <si>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</si>
  <si>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</si>
  <si>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</si>
  <si>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</si>
  <si>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</si>
  <si>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</si>
  <si>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</si>
  <si>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</si>
  <si>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</si>
  <si>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</si>
  <si>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</si>
  <si>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</si>
  <si>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</si>
  <si>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</si>
  <si>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</si>
  <si>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</si>
  <si>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</si>
  <si>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</si>
  <si>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</si>
  <si>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</si>
  <si>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</si>
  <si>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</si>
  <si>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</si>
  <si>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</si>
  <si>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</si>
  <si>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</si>
  <si>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</si>
  <si>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</si>
  <si>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</si>
  <si>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</si>
  <si>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</si>
  <si>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</si>
  <si>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</si>
  <si>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</si>
  <si>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</si>
  <si>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</si>
  <si>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</si>
  <si>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</si>
  <si>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</si>
  <si>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</si>
  <si>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</si>
  <si>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</si>
  <si>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</si>
  <si>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</si>
  <si>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</si>
  <si>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</si>
  <si>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</si>
  <si>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</si>
  <si>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</si>
  <si>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</si>
  <si>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</si>
  <si>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</si>
  <si>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</si>
  <si>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</si>
  <si>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11/28,29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</si>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</sst>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16" displayName="Table16" ref="A8:L712" totalsRowShown="0" headerRowDxfId="40" headerRowBorderDxfId="39" tableBorderDxfId="38" totalsRowBorderDxfId="37">
  <autoFilter ref="A8:L712" xr:uid="{00000000-0009-0000-0100-000005000000}"/>
  <tableColumns count="12">
    <tableColumn id="1" xr3:uid="{00000000-0010-0000-0000-000001000000}" name="PERIOD" dataDxfId="36"/>
    <tableColumn id="2" xr3:uid="{00000000-0010-0000-0000-000002000000}" name="PARTICULARS" dataDxfId="35"/>
    <tableColumn id="3" xr3:uid="{00000000-0010-0000-0000-000003000000}" name="EARNED" dataDxfId="34"/>
    <tableColumn id="4" xr3:uid="{00000000-0010-0000-0000-000004000000}" name="Absence Undertime W/ Pay" dataDxfId="33"/>
    <tableColumn id="5" xr3:uid="{00000000-0010-0000-0000-000005000000}" name="BALANCE" dataDxfId="32">
      <calculatedColumnFormula>SUM(Table16[EARNED])-SUM(Table16[Absence Undertime W/ Pay])+CONVERTION!$A$3</calculatedColumnFormula>
    </tableColumn>
    <tableColumn id="6" xr3:uid="{00000000-0010-0000-0000-000006000000}" name="Absence Undertime W/O Pay" dataDxfId="31"/>
    <tableColumn id="7" xr3:uid="{00000000-0010-0000-0000-000007000000}" name="EARNED " dataDxfId="30">
      <calculatedColumnFormula>IF(ISBLANK(Table16[[#This Row],[EARNED]]),"",Table16[[#This Row],[EARNED]])</calculatedColumnFormula>
    </tableColumn>
    <tableColumn id="8" xr3:uid="{00000000-0010-0000-0000-000008000000}" name="Absence Undertime  W/ Pay" dataDxfId="29"/>
    <tableColumn id="9" xr3:uid="{00000000-0010-0000-0000-000009000000}" name="BALANCE " dataDxfId="28">
      <calculatedColumnFormula>SUM(Table16[[EARNED ]])-SUM(Table16[Absence Undertime  W/ Pay])+CONVERTION!$B$3</calculatedColumnFormula>
    </tableColumn>
    <tableColumn id="10" xr3:uid="{00000000-0010-0000-0000-00000A000000}" name="Absence Undertime  W/O Pay" dataDxfId="27"/>
    <tableColumn id="11" xr3:uid="{00000000-0010-0000-0000-00000B000000}" name="REMARKS" dataDxfId="26"/>
    <tableColumn id="12" xr3:uid="{00000000-0010-0000-0000-00000C000000}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7" totalsRowShown="0" headerRowDxfId="24" headerRowBorderDxfId="23" tableBorderDxfId="22" totalsRowBorderDxfId="21">
  <autoFilter ref="A8:K767" xr:uid="{00000000-0009-0000-0100-000001000000}"/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L712"/>
  <sheetViews>
    <sheetView zoomScaleNormal="100" workbookViewId="0">
      <pane ySplit="3576" topLeftCell="A691" activePane="bottomLeft"/>
      <selection activeCell="E9" sqref="E9"/>
      <selection pane="bottomLeft" activeCell="C140" sqref="C1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33203125" style="1" customWidth="1"/>
  </cols>
  <sheetData>
    <row r="2" spans="1:12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2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2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3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3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3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3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3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3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3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3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3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3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3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3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3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3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3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3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3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3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3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3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3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3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3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3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3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3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3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3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3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3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3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3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3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3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3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3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3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3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3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3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3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3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3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3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3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3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3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3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3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3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3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3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3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3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3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3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3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3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3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3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3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3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3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3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3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3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3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3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3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3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3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3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3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3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3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3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3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3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3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3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3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3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3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3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3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3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3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3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3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3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3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3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3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3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3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3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3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3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3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3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3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3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3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3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3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3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3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3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3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3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3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3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3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3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3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767"/>
  <sheetViews>
    <sheetView tabSelected="1" showWhiteSpace="0" zoomScaleNormal="100" workbookViewId="0">
      <pane ySplit="4812" topLeftCell="A689" activePane="bottomLeft"/>
      <selection activeCell="F11" sqref="F11"/>
      <selection pane="bottomLeft" activeCell="K699" sqref="K6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9.332031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1.8729999999998768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16.291999999999973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3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3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3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3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3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3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3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3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3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3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3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3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3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3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3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3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3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3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3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3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3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3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3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3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3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3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3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3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3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3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3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3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3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3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3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3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3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3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3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3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3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3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3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3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3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3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3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3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3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3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3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3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3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3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3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3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3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3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3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3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3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3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3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3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3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3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3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3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3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3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3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3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3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3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3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3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3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3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3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3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3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3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3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3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3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3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3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3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3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3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3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3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3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3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3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3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3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3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3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3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3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3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3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3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3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3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3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3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3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3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3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3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3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3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3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3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3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3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3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3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3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3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3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3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3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3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3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3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3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3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3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3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3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3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3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3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3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3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3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3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3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3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3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3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3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3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3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3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3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3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3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3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3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3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3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3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3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3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3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3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3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3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3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3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3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3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3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3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3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3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3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3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3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3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3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3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3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3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3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3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3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3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3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3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3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3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3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3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3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3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3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3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3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3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3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3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3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3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3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3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3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3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3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3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3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3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3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3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3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3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3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3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3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3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3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3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3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3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3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3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3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3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3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3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3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3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3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3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3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3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3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3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3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3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3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3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3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3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3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3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3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3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3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3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3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3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3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3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3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3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3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3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3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3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3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3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3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3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3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3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3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3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3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3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3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3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3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3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3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3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3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3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3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3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3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3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3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3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3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3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3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3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3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3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3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3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3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3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3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3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3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3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3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3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3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3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3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3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3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3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3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3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3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3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3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3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3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3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3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3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3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3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3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3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3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3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3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3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48">
        <v>45038</v>
      </c>
    </row>
    <row r="688" spans="1:11" x14ac:dyDescent="0.3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20" t="s">
        <v>468</v>
      </c>
    </row>
    <row r="689" spans="1:11" x14ac:dyDescent="0.3">
      <c r="A689" s="40"/>
      <c r="B689" s="20" t="s">
        <v>206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3</v>
      </c>
      <c r="I689" s="9"/>
      <c r="J689" s="11"/>
      <c r="K689" s="20" t="s">
        <v>469</v>
      </c>
    </row>
    <row r="690" spans="1:11" x14ac:dyDescent="0.3">
      <c r="A690" s="40"/>
      <c r="B690" s="20" t="s">
        <v>70</v>
      </c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>
        <v>1</v>
      </c>
      <c r="I690" s="9"/>
      <c r="J690" s="11"/>
      <c r="K690" s="48">
        <v>45091</v>
      </c>
    </row>
    <row r="691" spans="1:11" x14ac:dyDescent="0.3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3</v>
      </c>
      <c r="I691" s="9"/>
      <c r="J691" s="11"/>
      <c r="K691" s="20" t="s">
        <v>470</v>
      </c>
    </row>
    <row r="692" spans="1:11" x14ac:dyDescent="0.3">
      <c r="A692" s="40"/>
      <c r="B692" s="20" t="s">
        <v>70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45094</v>
      </c>
    </row>
    <row r="693" spans="1:11" x14ac:dyDescent="0.3">
      <c r="A693" s="40"/>
      <c r="B693" s="20" t="s">
        <v>70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45115</v>
      </c>
    </row>
    <row r="694" spans="1:11" x14ac:dyDescent="0.3">
      <c r="A694" s="40"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44774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44805</v>
      </c>
      <c r="B696" s="20" t="s">
        <v>206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475</v>
      </c>
    </row>
    <row r="697" spans="1:11" x14ac:dyDescent="0.3">
      <c r="A697" s="40">
        <v>44835</v>
      </c>
      <c r="B697" s="20" t="s">
        <v>64</v>
      </c>
      <c r="C697" s="13">
        <v>1.0420000000000003</v>
      </c>
      <c r="D697" s="39"/>
      <c r="E697" s="9"/>
      <c r="F697" s="20"/>
      <c r="G697" s="13">
        <f>IF(ISBLANK(Table1[[#This Row],[EARNED]]),"",Table1[[#This Row],[EARNED]])</f>
        <v>1.0420000000000003</v>
      </c>
      <c r="H697" s="39">
        <v>2</v>
      </c>
      <c r="I697" s="9"/>
      <c r="J697" s="11"/>
      <c r="K697" s="20" t="s">
        <v>473</v>
      </c>
    </row>
    <row r="698" spans="1:11" x14ac:dyDescent="0.3">
      <c r="A698" s="40"/>
      <c r="B698" s="20" t="s">
        <v>481</v>
      </c>
      <c r="C698" s="13"/>
      <c r="D698" s="39"/>
      <c r="E698" s="9"/>
      <c r="F698" s="20">
        <v>5</v>
      </c>
      <c r="G698" s="13" t="str">
        <f>IF(ISBLANK(Table1[[#This Row],[EARNED]]),"",Table1[[#This Row],[EARNED]])</f>
        <v/>
      </c>
      <c r="H698" s="39"/>
      <c r="I698" s="9"/>
      <c r="J698" s="11"/>
      <c r="K698" s="20" t="s">
        <v>482</v>
      </c>
    </row>
    <row r="699" spans="1:11" x14ac:dyDescent="0.3">
      <c r="A699" s="40">
        <v>44866</v>
      </c>
      <c r="B699" s="20" t="s">
        <v>70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44886</v>
      </c>
    </row>
    <row r="700" spans="1:11" x14ac:dyDescent="0.3">
      <c r="A700" s="40"/>
      <c r="B700" s="20" t="s">
        <v>64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2</v>
      </c>
      <c r="I700" s="9"/>
      <c r="J700" s="11"/>
      <c r="K700" s="49" t="s">
        <v>474</v>
      </c>
    </row>
    <row r="701" spans="1:11" x14ac:dyDescent="0.3">
      <c r="A701" s="40">
        <v>44896</v>
      </c>
      <c r="B701" s="20" t="s">
        <v>197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>
        <v>44914</v>
      </c>
    </row>
    <row r="702" spans="1:11" x14ac:dyDescent="0.3">
      <c r="A702" s="40"/>
      <c r="B702" s="20" t="s">
        <v>70</v>
      </c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>
        <v>1</v>
      </c>
      <c r="I702" s="9"/>
      <c r="J702" s="11"/>
      <c r="K702" s="49">
        <v>44918</v>
      </c>
    </row>
    <row r="703" spans="1:11" x14ac:dyDescent="0.3">
      <c r="A703" s="40"/>
      <c r="B703" s="20" t="s">
        <v>70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44907</v>
      </c>
    </row>
    <row r="704" spans="1:11" x14ac:dyDescent="0.3">
      <c r="A704" s="40"/>
      <c r="B704" s="20" t="s">
        <v>64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478</v>
      </c>
    </row>
    <row r="705" spans="1:11" x14ac:dyDescent="0.3">
      <c r="A705" s="47" t="s">
        <v>472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44927</v>
      </c>
      <c r="B706" s="20" t="s">
        <v>206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3</v>
      </c>
      <c r="I706" s="9"/>
      <c r="J706" s="11"/>
      <c r="K706" s="20" t="s">
        <v>477</v>
      </c>
    </row>
    <row r="707" spans="1:11" x14ac:dyDescent="0.3">
      <c r="A707" s="40"/>
      <c r="B707" s="20" t="s">
        <v>70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1</v>
      </c>
      <c r="I707" s="9"/>
      <c r="J707" s="11"/>
      <c r="K707" s="49">
        <v>44935</v>
      </c>
    </row>
    <row r="708" spans="1:11" x14ac:dyDescent="0.3">
      <c r="A708" s="40">
        <v>44958</v>
      </c>
      <c r="B708" s="20" t="s">
        <v>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9">
        <v>44967</v>
      </c>
    </row>
    <row r="709" spans="1:11" x14ac:dyDescent="0.3">
      <c r="A709" s="40"/>
      <c r="B709" s="20" t="s">
        <v>273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 t="s">
        <v>476</v>
      </c>
    </row>
    <row r="710" spans="1:11" x14ac:dyDescent="0.3">
      <c r="A710" s="40"/>
      <c r="B710" s="20" t="s">
        <v>70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1</v>
      </c>
      <c r="I710" s="9"/>
      <c r="J710" s="11"/>
      <c r="K710" s="49">
        <v>44973</v>
      </c>
    </row>
    <row r="711" spans="1:11" x14ac:dyDescent="0.3">
      <c r="A711" s="40">
        <v>44986</v>
      </c>
      <c r="B711" s="20" t="s">
        <v>64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2</v>
      </c>
      <c r="I711" s="9"/>
      <c r="J711" s="11"/>
      <c r="K711" s="20" t="s">
        <v>479</v>
      </c>
    </row>
    <row r="712" spans="1:11" x14ac:dyDescent="0.3">
      <c r="A712" s="40">
        <v>45017</v>
      </c>
      <c r="B712" s="20" t="s">
        <v>64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2</v>
      </c>
      <c r="I712" s="9"/>
      <c r="J712" s="11"/>
      <c r="K712" s="20" t="s">
        <v>480</v>
      </c>
    </row>
    <row r="713" spans="1:11" x14ac:dyDescent="0.3">
      <c r="A713" s="40">
        <v>45047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45078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45108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45139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45170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45200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45231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45261</v>
      </c>
      <c r="B720" s="15"/>
      <c r="C720" s="41"/>
      <c r="D720" s="42"/>
      <c r="E720" s="9"/>
      <c r="F720" s="15"/>
      <c r="G720" s="41" t="str">
        <f>IF(ISBLANK(Table1[[#This Row],[EARNED]]),"",Table1[[#This Row],[EARNED]])</f>
        <v/>
      </c>
      <c r="H720" s="42"/>
      <c r="I720" s="9"/>
      <c r="J720" s="12"/>
      <c r="K720" s="15"/>
    </row>
    <row r="721" spans="1:11" x14ac:dyDescent="0.3">
      <c r="A721" s="40">
        <v>45292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45323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45352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45383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45413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45444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45474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45505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45536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45566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45597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45627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45658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45689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45717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45748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45778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45809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45839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45870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45901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45931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45962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45992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46023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46054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46082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46113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46143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46174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46204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46235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46266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46296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46327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46357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46388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46419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46447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46478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46508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46539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46569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46600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46631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46661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46692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8" workbookViewId="0">
      <selection activeCell="L34" activeCellId="1" sqref="J32 J33:L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2</v>
      </c>
      <c r="E3">
        <v>4</v>
      </c>
      <c r="F3">
        <v>11</v>
      </c>
      <c r="G3" s="46">
        <f>SUMIFS(F7:F14,E7:E14,E3)+SUMIFS(D7:D66,C7:C66,F3)+D3</f>
        <v>2.5230000000000001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2023-04-27T01:16:41Z</dcterms:modified>
</cp:coreProperties>
</file>