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B09FF5CB-E3EC-496A-8841-B83E8B588CD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87" i="1"/>
  <c r="G388" i="1"/>
  <c r="G389" i="1"/>
  <c r="G390" i="1"/>
  <c r="G391" i="1"/>
  <c r="G381" i="1"/>
  <c r="G382" i="1"/>
  <c r="G384" i="1"/>
  <c r="G385" i="1"/>
  <c r="G386" i="1"/>
  <c r="G366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A357" i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G352" i="1"/>
  <c r="G353" i="1"/>
  <c r="G342" i="1"/>
  <c r="A341" i="1"/>
  <c r="A343" i="1" s="1"/>
  <c r="A344" i="1" s="1"/>
  <c r="A345" i="1" s="1"/>
  <c r="A346" i="1" s="1"/>
  <c r="A347" i="1" s="1"/>
  <c r="A348" i="1" s="1"/>
  <c r="A349" i="1" s="1"/>
  <c r="A350" i="1" s="1"/>
  <c r="A351" i="1" s="1"/>
  <c r="A354" i="1" s="1"/>
  <c r="G336" i="1"/>
  <c r="G332" i="1"/>
  <c r="G329" i="1"/>
  <c r="G326" i="1"/>
  <c r="A324" i="1"/>
  <c r="A325" i="1" s="1"/>
  <c r="A327" i="1" s="1"/>
  <c r="A328" i="1" s="1"/>
  <c r="A330" i="1" s="1"/>
  <c r="A331" i="1" s="1"/>
  <c r="A333" i="1" s="1"/>
  <c r="A334" i="1" s="1"/>
  <c r="A335" i="1" s="1"/>
  <c r="A337" i="1" s="1"/>
  <c r="A338" i="1" s="1"/>
  <c r="G331" i="1"/>
  <c r="G333" i="1"/>
  <c r="G334" i="1"/>
  <c r="G335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2" i="1"/>
  <c r="G363" i="1"/>
  <c r="G364" i="1"/>
  <c r="G310" i="1"/>
  <c r="A309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G262" i="1"/>
  <c r="A256" i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G247" i="1"/>
  <c r="A242" i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G221" i="1"/>
  <c r="A215" i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G211" i="1"/>
  <c r="A201" i="1" l="1"/>
  <c r="A202" i="1" s="1"/>
  <c r="A203" i="1" s="1"/>
  <c r="A204" i="1" s="1"/>
  <c r="A205" i="1" s="1"/>
  <c r="A206" i="1" s="1"/>
  <c r="A207" i="1" s="1"/>
  <c r="A208" i="1" s="1"/>
  <c r="A209" i="1" s="1"/>
  <c r="A210" i="1" s="1"/>
  <c r="A212" i="1" s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30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G181" i="1" l="1"/>
  <c r="A174" i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G150" i="1"/>
  <c r="G148" i="1"/>
  <c r="A146" i="1"/>
  <c r="A147" i="1" s="1"/>
  <c r="A149" i="1" s="1"/>
  <c r="A151" i="1" s="1"/>
  <c r="A152" i="1" s="1"/>
  <c r="A153" i="1" s="1"/>
  <c r="A154" i="1" s="1"/>
  <c r="A155" i="1" s="1"/>
  <c r="A156" i="1" s="1"/>
  <c r="A157" i="1" s="1"/>
  <c r="A158" i="1" s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42" i="1"/>
  <c r="G132" i="1"/>
  <c r="A131" i="1"/>
  <c r="A133" i="1" s="1"/>
  <c r="A134" i="1" s="1"/>
  <c r="A135" i="1" s="1"/>
  <c r="A136" i="1" s="1"/>
  <c r="A137" i="1" s="1"/>
  <c r="A138" i="1" s="1"/>
  <c r="A139" i="1" s="1"/>
  <c r="A140" i="1" s="1"/>
  <c r="A141" i="1" s="1"/>
  <c r="A143" i="1" s="1"/>
  <c r="G127" i="1"/>
  <c r="G122" i="1"/>
  <c r="G120" i="1"/>
  <c r="G115" i="1"/>
  <c r="A114" i="1"/>
  <c r="A116" i="1" s="1"/>
  <c r="A117" i="1" s="1"/>
  <c r="A118" i="1" s="1"/>
  <c r="A119" i="1" s="1"/>
  <c r="A121" i="1" s="1"/>
  <c r="A123" i="1" s="1"/>
  <c r="A124" i="1" s="1"/>
  <c r="A125" i="1" s="1"/>
  <c r="A126" i="1" s="1"/>
  <c r="A128" i="1" s="1"/>
  <c r="G105" i="1"/>
  <c r="G100" i="1"/>
  <c r="A99" i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G93" i="1"/>
  <c r="G91" i="1"/>
  <c r="G84" i="1"/>
  <c r="A83" i="1"/>
  <c r="A85" i="1" s="1"/>
  <c r="A86" i="1" s="1"/>
  <c r="A87" i="1" s="1"/>
  <c r="A88" i="1" s="1"/>
  <c r="A89" i="1" s="1"/>
  <c r="A90" i="1" s="1"/>
  <c r="A92" i="1" s="1"/>
  <c r="A94" i="1" s="1"/>
  <c r="A95" i="1" s="1"/>
  <c r="A96" i="1" s="1"/>
  <c r="G79" i="1"/>
  <c r="G77" i="1"/>
  <c r="G73" i="1"/>
  <c r="G71" i="1"/>
  <c r="G72" i="1"/>
  <c r="G74" i="1"/>
  <c r="G67" i="1"/>
  <c r="A63" i="1"/>
  <c r="A64" i="1" s="1"/>
  <c r="A65" i="1" s="1"/>
  <c r="A66" i="1" s="1"/>
  <c r="A68" i="1" s="1"/>
  <c r="A69" i="1" s="1"/>
  <c r="A70" i="1" s="1"/>
  <c r="A75" i="1" s="1"/>
  <c r="A76" i="1" s="1"/>
  <c r="A78" i="1" s="1"/>
  <c r="A80" i="1" s="1"/>
  <c r="G49" i="1"/>
  <c r="G59" i="1"/>
  <c r="A48" i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G43" i="1"/>
  <c r="G33" i="1"/>
  <c r="G40" i="1"/>
  <c r="G41" i="1"/>
  <c r="A31" i="1"/>
  <c r="A32" i="1" s="1"/>
  <c r="A34" i="1" s="1"/>
  <c r="A35" i="1" s="1"/>
  <c r="A36" i="1" s="1"/>
  <c r="A37" i="1" s="1"/>
  <c r="A38" i="1" s="1"/>
  <c r="A39" i="1" s="1"/>
  <c r="A42" i="1" s="1"/>
  <c r="A44" i="1" s="1"/>
  <c r="A45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8" i="1"/>
  <c r="G69" i="1"/>
  <c r="G70" i="1"/>
  <c r="G75" i="1"/>
  <c r="G76" i="1"/>
  <c r="G78" i="1"/>
  <c r="G80" i="1"/>
  <c r="G81" i="1"/>
  <c r="G82" i="1"/>
  <c r="G83" i="1"/>
  <c r="G85" i="1"/>
  <c r="G86" i="1"/>
  <c r="G87" i="1"/>
  <c r="G88" i="1"/>
  <c r="G89" i="1"/>
  <c r="G90" i="1"/>
  <c r="G92" i="1"/>
  <c r="G94" i="1"/>
  <c r="G95" i="1"/>
  <c r="G96" i="1"/>
  <c r="G97" i="1"/>
  <c r="G98" i="1"/>
  <c r="G99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<sst xmlns="http://schemas.openxmlformats.org/spreadsheetml/2006/main" count="205" uniqueCount="157">
  <si>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</si>
  <si>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</si>
  <si>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</si>
  <si>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</si>
  <si>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</si>
  <si>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</si>
  <si>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</si>
  <si>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</si>
  <si>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</si>
  <si>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</si>
  <si>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</si>
  <si>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</si>
  <si>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</si>
  <si>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</si>
  <si>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</si>
  <si>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</si>
  <si>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</si>
  <si>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</si>
  <si>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</si>
  <si>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</si>
  <si>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</si>
  <si>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</si>
  <si>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</si>
  <si>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</si>
  <si>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</si>
  <si>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</si>
  <si>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</si>
  <si>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</si>
  <si>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</si>
  <si>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</si>
  <si>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</si>
  <si>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</si>
  <si>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</si>
  <si>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</si>
  <si>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</si>
  <si>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</si>
  <si>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</si>
  <si>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</si>
  <si>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</si>
  <si>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</si>
  <si>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</si>
  <si>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</si>
  <si>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EMER V.</t>
  </si>
  <si>
    <t>1997</t>
  </si>
  <si>
    <t>1998</t>
  </si>
  <si>
    <t>SL (4-0-0)</t>
  </si>
  <si>
    <t>5/19-22/1998</t>
  </si>
  <si>
    <t>VL (5-0-0)</t>
  </si>
  <si>
    <t>12/10,21,24,28,31/1998</t>
  </si>
  <si>
    <t>1999</t>
  </si>
  <si>
    <t>SP (1-0-0)</t>
  </si>
  <si>
    <t>Funeral L. 9/23/1999</t>
  </si>
  <si>
    <t>Anniv. 3/11/1999</t>
  </si>
  <si>
    <t>VL (7-0-0)</t>
  </si>
  <si>
    <t>10/13/1999 B-Day L.</t>
  </si>
  <si>
    <t>9/21,22,26-30/1999</t>
  </si>
  <si>
    <t>2000</t>
  </si>
  <si>
    <t>SL (3-0-0)</t>
  </si>
  <si>
    <t>10/30,31 -11/6/2000</t>
  </si>
  <si>
    <t>VL (10-0-0)</t>
  </si>
  <si>
    <t>11/7-21/2000</t>
  </si>
  <si>
    <t>UT (0-2-0)</t>
  </si>
  <si>
    <t>Paternity 5/8-16/2000</t>
  </si>
  <si>
    <t>2001</t>
  </si>
  <si>
    <t>UT (0-5-0)</t>
  </si>
  <si>
    <t>UT (0-3-0)</t>
  </si>
  <si>
    <t>5/15-18/2001</t>
  </si>
  <si>
    <t>UT (0-1-0)</t>
  </si>
  <si>
    <t>UT (0-0-30)</t>
  </si>
  <si>
    <t>VL (2-0-0)</t>
  </si>
  <si>
    <t>SL (1-0-0)</t>
  </si>
  <si>
    <t>8/23/2001</t>
  </si>
  <si>
    <t>8/16/2001</t>
  </si>
  <si>
    <t>8/28/2001</t>
  </si>
  <si>
    <t>10/23/2001 B-Day L.</t>
  </si>
  <si>
    <t>UT (0-1-30)</t>
  </si>
  <si>
    <t>SL (2-0-0)</t>
  </si>
  <si>
    <t>11/19,20/2001</t>
  </si>
  <si>
    <t>2002</t>
  </si>
  <si>
    <t>3/11/2002 Anniv.</t>
  </si>
  <si>
    <t>UT (0-2-30)</t>
  </si>
  <si>
    <t>VL (0-1-0)</t>
  </si>
  <si>
    <t>8/1,2/2002</t>
  </si>
  <si>
    <t>VL (3-0-0)</t>
  </si>
  <si>
    <t>10/2-4/2002</t>
  </si>
  <si>
    <t>FL (1-4-0)</t>
  </si>
  <si>
    <t>2003</t>
  </si>
  <si>
    <t>3/15/2002</t>
  </si>
  <si>
    <t>7/2,3/2003</t>
  </si>
  <si>
    <t>FL (5-0-0)</t>
  </si>
  <si>
    <t>2004</t>
  </si>
  <si>
    <t>3/11/2004 Anniv.</t>
  </si>
  <si>
    <t>UT (0-3-8)</t>
  </si>
  <si>
    <t>UT (0-6-50)</t>
  </si>
  <si>
    <t>7/5-9, 12,13/2004</t>
  </si>
  <si>
    <t>UT (1-0-40)</t>
  </si>
  <si>
    <t>SL (8-0-0)</t>
  </si>
  <si>
    <t>7/14-23/2004</t>
  </si>
  <si>
    <t>UT (1-0-35)</t>
  </si>
  <si>
    <t>UT (1-7-32)</t>
  </si>
  <si>
    <t>UT (0-6-30)</t>
  </si>
  <si>
    <t>11/16,17/2004</t>
  </si>
  <si>
    <t>2005</t>
  </si>
  <si>
    <t>2/3,4,5/2005</t>
  </si>
  <si>
    <t>11/21-25/2005</t>
  </si>
  <si>
    <t>2006</t>
  </si>
  <si>
    <t>SP (7-0-0)</t>
  </si>
  <si>
    <t>Paternity L. 3/2-10/2006</t>
  </si>
  <si>
    <t>4/3-5/2006</t>
  </si>
  <si>
    <t>2007</t>
  </si>
  <si>
    <t>UT (0-0-18)</t>
  </si>
  <si>
    <t>UT (0-0-52)</t>
  </si>
  <si>
    <t>UT (0-0-40)</t>
  </si>
  <si>
    <t>UT (0-0-15)</t>
  </si>
  <si>
    <t>2008</t>
  </si>
  <si>
    <t>8/11-13/2008</t>
  </si>
  <si>
    <t>2009</t>
  </si>
  <si>
    <t>2010</t>
  </si>
  <si>
    <t>SP (3-0-0)</t>
  </si>
  <si>
    <t>Domestic 11/9-11/2010</t>
  </si>
  <si>
    <t>2011</t>
  </si>
  <si>
    <t>7/25-29/2011</t>
  </si>
  <si>
    <t>2012</t>
  </si>
  <si>
    <t>2013</t>
  </si>
  <si>
    <t>6/25-28/2013</t>
  </si>
  <si>
    <t>2014</t>
  </si>
  <si>
    <t>SL (10-0-0)</t>
  </si>
  <si>
    <t>7/17-31/2014</t>
  </si>
  <si>
    <t>2015</t>
  </si>
  <si>
    <t>2016</t>
  </si>
  <si>
    <t>2017</t>
  </si>
  <si>
    <t>2018</t>
  </si>
  <si>
    <t>SL (31-0-0)</t>
  </si>
  <si>
    <t>2/14-28/2018</t>
  </si>
  <si>
    <t>12/19,20-24/2018</t>
  </si>
  <si>
    <t>2019</t>
  </si>
  <si>
    <t>5/15-17/2019</t>
  </si>
  <si>
    <t>Domestic 3/11/2019</t>
  </si>
  <si>
    <t>SP (2-0-0)</t>
  </si>
  <si>
    <t>Domestic 7/23,26/2019</t>
  </si>
  <si>
    <t>10/29,30/2019</t>
  </si>
  <si>
    <t>2020</t>
  </si>
  <si>
    <t>VL (4-0-0)</t>
  </si>
  <si>
    <t>3/10-13/2020</t>
  </si>
  <si>
    <t>SL (5-0-0)</t>
  </si>
  <si>
    <t>11/23,27/2020</t>
  </si>
  <si>
    <t>12/1-7/2020</t>
  </si>
  <si>
    <t>2021</t>
  </si>
  <si>
    <t>QL (15-0-0)</t>
  </si>
  <si>
    <t>Quarantine 10/9-29/2021</t>
  </si>
  <si>
    <t>12/20-23,29/2021</t>
  </si>
  <si>
    <t>2022</t>
  </si>
  <si>
    <t xml:space="preserve"> </t>
  </si>
  <si>
    <t>2023</t>
  </si>
  <si>
    <t>FL(5-0-0)</t>
  </si>
  <si>
    <t>12/23,26-29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</si>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</sst>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1" totalsRowShown="0" headerRowDxfId="24" headerRowBorderDxfId="23" tableBorderDxfId="22" totalsRowBorderDxfId="21">
  <autoFilter ref="A8:K39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1"/>
  <sheetViews>
    <sheetView zoomScale="110" zoomScaleNormal="110" workbookViewId="0">
      <pane ySplit="3888" topLeftCell="A2" activePane="bottomLeft"/>
      <selection activeCell="K8" sqref="A8:K8"/>
      <selection pane="bottomLeft" activeCell="E68" sqref="E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239.08800000000002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35674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5" si="0">EDATE(A12,1)</f>
        <v>35704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35735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7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35796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35827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ref="A19:A27" si="1">EDATE(A18,1)</f>
        <v>35855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1"/>
        <v>35886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35916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46</v>
      </c>
    </row>
    <row r="22" spans="1:11" x14ac:dyDescent="0.3">
      <c r="A22" s="40">
        <f t="shared" si="1"/>
        <v>35947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35977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36008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36039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36069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36100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36130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7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36161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ref="A32:A45" si="2">EDATE(A31,1)</f>
        <v>36220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52</v>
      </c>
    </row>
    <row r="33" spans="1:11" x14ac:dyDescent="0.3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EDATE(A32,1)</f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36404</v>
      </c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51</v>
      </c>
    </row>
    <row r="40" spans="1:11" x14ac:dyDescent="0.3">
      <c r="A40" s="40"/>
      <c r="B40" s="20" t="s">
        <v>53</v>
      </c>
      <c r="C40" s="13"/>
      <c r="D40" s="39">
        <v>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55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36434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54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36495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7" t="s">
        <v>56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36526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36557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62</v>
      </c>
    </row>
    <row r="50" spans="1:11" x14ac:dyDescent="0.3">
      <c r="A50" s="40">
        <f>EDATE(A48,1)</f>
        <v>36586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ref="A51:A58" si="3">EDATE(A50,1)</f>
        <v>36617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36647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36739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36770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36800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58</v>
      </c>
    </row>
    <row r="58" spans="1:11" x14ac:dyDescent="0.3">
      <c r="A58" s="40">
        <f t="shared" si="3"/>
        <v>36831</v>
      </c>
      <c r="B58" s="20" t="s">
        <v>59</v>
      </c>
      <c r="C58" s="13"/>
      <c r="D58" s="39">
        <v>10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60</v>
      </c>
    </row>
    <row r="59" spans="1:11" x14ac:dyDescent="0.3">
      <c r="A59" s="40"/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EDATE(A58,1)</f>
        <v>36861</v>
      </c>
      <c r="B60" s="20" t="s">
        <v>61</v>
      </c>
      <c r="C60" s="13">
        <v>1.25</v>
      </c>
      <c r="D60" s="39">
        <v>0.25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63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61</v>
      </c>
      <c r="C62" s="13">
        <v>1.25</v>
      </c>
      <c r="D62" s="39">
        <v>0.25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36923</v>
      </c>
      <c r="B63" s="20" t="s">
        <v>64</v>
      </c>
      <c r="C63" s="13">
        <v>1.25</v>
      </c>
      <c r="D63" s="39">
        <v>0.625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ref="A64:A76" si="4">EDATE(A63,1)</f>
        <v>36951</v>
      </c>
      <c r="B64" s="20" t="s">
        <v>65</v>
      </c>
      <c r="C64" s="13">
        <v>1.25</v>
      </c>
      <c r="D64" s="39">
        <v>0.375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36982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4"/>
        <v>37012</v>
      </c>
      <c r="B66" s="20" t="s">
        <v>45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4</v>
      </c>
      <c r="I66" s="9"/>
      <c r="J66" s="11"/>
      <c r="K66" s="20" t="s">
        <v>66</v>
      </c>
    </row>
    <row r="67" spans="1:11" x14ac:dyDescent="0.3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37043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37073</v>
      </c>
      <c r="B69" s="20" t="s">
        <v>68</v>
      </c>
      <c r="C69" s="13">
        <v>1.25</v>
      </c>
      <c r="D69" s="39">
        <v>6.200000000000002E-2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37104</v>
      </c>
      <c r="B70" s="20" t="s">
        <v>69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71</v>
      </c>
    </row>
    <row r="72" spans="1:11" x14ac:dyDescent="0.3">
      <c r="A72" s="40"/>
      <c r="B72" s="20" t="s">
        <v>70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72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20" t="s">
        <v>73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EDATE(A70,1)</f>
        <v>37135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37165</v>
      </c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74</v>
      </c>
    </row>
    <row r="77" spans="1:11" x14ac:dyDescent="0.3">
      <c r="A77" s="40"/>
      <c r="B77" s="20" t="s">
        <v>75</v>
      </c>
      <c r="C77" s="13">
        <v>1.25</v>
      </c>
      <c r="D77" s="39">
        <v>0.18700000000000003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EDATE(A76,1)</f>
        <v>37196</v>
      </c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/>
      <c r="B79" s="20" t="s">
        <v>80</v>
      </c>
      <c r="C79" s="13">
        <v>1.25</v>
      </c>
      <c r="D79" s="39">
        <v>0.312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37226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37257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EDATE(A82,1)</f>
        <v>37288</v>
      </c>
      <c r="B83" s="20" t="s">
        <v>50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79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37316</v>
      </c>
      <c r="B85" s="20" t="s">
        <v>75</v>
      </c>
      <c r="C85" s="13">
        <v>1.25</v>
      </c>
      <c r="D85" s="39">
        <v>0.18700000000000003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6" si="5">EDATE(A85,1)</f>
        <v>37347</v>
      </c>
      <c r="B86" s="20" t="s">
        <v>67</v>
      </c>
      <c r="C86" s="13">
        <v>1.25</v>
      </c>
      <c r="D86" s="39">
        <v>0.125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37377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37408</v>
      </c>
      <c r="B88" s="20" t="s">
        <v>81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37438</v>
      </c>
      <c r="B89" s="20" t="s">
        <v>61</v>
      </c>
      <c r="C89" s="13">
        <v>1.25</v>
      </c>
      <c r="D89" s="39">
        <v>0.25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37469</v>
      </c>
      <c r="B90" s="20" t="s">
        <v>76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82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37500</v>
      </c>
      <c r="B92" s="20" t="s">
        <v>83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3">
      <c r="A93" s="40"/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37591</v>
      </c>
      <c r="B96" s="20" t="s">
        <v>85</v>
      </c>
      <c r="C96" s="13">
        <v>1.25</v>
      </c>
      <c r="D96" s="39">
        <v>1.5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7" t="s">
        <v>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37622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EDATE(A98,1)</f>
        <v>37653</v>
      </c>
      <c r="B99" s="20" t="s">
        <v>50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87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EDATE(A99,1)</f>
        <v>37681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ref="A102:A110" si="6">EDATE(A101,1)</f>
        <v>37712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6"/>
        <v>37742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37773</v>
      </c>
      <c r="B104" s="20" t="s">
        <v>76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88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37803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EDATE(A110,1)</f>
        <v>37956</v>
      </c>
      <c r="B111" s="20" t="s">
        <v>89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90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37987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EDATE(A113,1)</f>
        <v>38018</v>
      </c>
      <c r="B114" s="20" t="s">
        <v>50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38047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6" si="7">EDATE(A116,1)</f>
        <v>38078</v>
      </c>
      <c r="B117" s="20" t="s">
        <v>92</v>
      </c>
      <c r="C117" s="13">
        <v>1.25</v>
      </c>
      <c r="D117" s="39">
        <v>0.39200000000000002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38108</v>
      </c>
      <c r="B118" s="20" t="s">
        <v>93</v>
      </c>
      <c r="C118" s="13">
        <v>1.25</v>
      </c>
      <c r="D118" s="39">
        <v>0.85399999999999998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38139</v>
      </c>
      <c r="B119" s="20" t="s">
        <v>53</v>
      </c>
      <c r="C119" s="13"/>
      <c r="D119" s="39">
        <v>7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94</v>
      </c>
    </row>
    <row r="120" spans="1:11" x14ac:dyDescent="0.3">
      <c r="A120" s="40"/>
      <c r="B120" s="20" t="s">
        <v>95</v>
      </c>
      <c r="C120" s="13">
        <v>1.25</v>
      </c>
      <c r="D120" s="39">
        <v>1.083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38169</v>
      </c>
      <c r="B121" s="20" t="s">
        <v>96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8</v>
      </c>
      <c r="I121" s="9"/>
      <c r="J121" s="11"/>
      <c r="K121" s="20" t="s">
        <v>97</v>
      </c>
    </row>
    <row r="122" spans="1:11" x14ac:dyDescent="0.3">
      <c r="A122" s="40"/>
      <c r="B122" s="20" t="s">
        <v>98</v>
      </c>
      <c r="C122" s="13">
        <v>1.25</v>
      </c>
      <c r="D122" s="39">
        <v>1.073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38200</v>
      </c>
      <c r="B123" s="20" t="s">
        <v>99</v>
      </c>
      <c r="C123" s="13">
        <v>1.25</v>
      </c>
      <c r="D123" s="39">
        <v>1.9419999999999999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38231</v>
      </c>
      <c r="B124" s="20" t="s">
        <v>100</v>
      </c>
      <c r="C124" s="13">
        <v>1.25</v>
      </c>
      <c r="D124" s="39">
        <v>0.81200000000000006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38261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38292</v>
      </c>
      <c r="B126" s="20" t="s">
        <v>69</v>
      </c>
      <c r="C126" s="13"/>
      <c r="D126" s="39">
        <v>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101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38322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102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103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EDATE(A131,1)</f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1" si="8">EDATE(A133,1)</f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8"/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8"/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38534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38657</v>
      </c>
      <c r="B141" s="20" t="s">
        <v>89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104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38687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7" t="s">
        <v>105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38718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ref="A147:A158" si="9">EDATE(A146,1)</f>
        <v>38777</v>
      </c>
      <c r="B147" s="15" t="s">
        <v>106</v>
      </c>
      <c r="C147" s="13"/>
      <c r="D147" s="42"/>
      <c r="E147" s="9"/>
      <c r="F147" s="15"/>
      <c r="G147" s="41" t="str">
        <f>IF(ISBLANK(Table1[[#This Row],[EARNED]]),"",Table1[[#This Row],[EARNED]])</f>
        <v/>
      </c>
      <c r="H147" s="42"/>
      <c r="I147" s="9"/>
      <c r="J147" s="12"/>
      <c r="K147" s="15" t="s">
        <v>107</v>
      </c>
    </row>
    <row r="148" spans="1:11" x14ac:dyDescent="0.3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EDATE(A147,1)</f>
        <v>38808</v>
      </c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108</v>
      </c>
    </row>
    <row r="150" spans="1:11" x14ac:dyDescent="0.3">
      <c r="A150" s="40"/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38869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38991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39052</v>
      </c>
      <c r="B158" s="20" t="s">
        <v>89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7" t="s">
        <v>109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68</v>
      </c>
      <c r="C160" s="13">
        <v>1.25</v>
      </c>
      <c r="D160" s="39">
        <v>6.200000000000002E-2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EDATE(A160,1)</f>
        <v>39114</v>
      </c>
      <c r="B161" s="20" t="s">
        <v>110</v>
      </c>
      <c r="C161" s="13">
        <v>1.25</v>
      </c>
      <c r="D161" s="39">
        <v>3.7000000000000019E-2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ref="A162:A171" si="10">EDATE(A161,1)</f>
        <v>39142</v>
      </c>
      <c r="B162" s="20" t="s">
        <v>111</v>
      </c>
      <c r="C162" s="13">
        <v>1.25</v>
      </c>
      <c r="D162" s="39">
        <v>0.10800000000000001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39173</v>
      </c>
      <c r="B163" s="20" t="s">
        <v>112</v>
      </c>
      <c r="C163" s="13">
        <v>1.25</v>
      </c>
      <c r="D163" s="39">
        <v>8.3000000000000018E-2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39203</v>
      </c>
      <c r="B164" s="20" t="s">
        <v>68</v>
      </c>
      <c r="C164" s="13">
        <v>1.25</v>
      </c>
      <c r="D164" s="39">
        <v>6.200000000000002E-2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39234</v>
      </c>
      <c r="B165" s="20" t="s">
        <v>113</v>
      </c>
      <c r="C165" s="13">
        <v>1.25</v>
      </c>
      <c r="D165" s="39">
        <v>3.1000000000000014E-2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39264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39295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39326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39356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39387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39417</v>
      </c>
      <c r="B171" s="20" t="s">
        <v>89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7" t="s">
        <v>114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39448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EDATE(A173,1)</f>
        <v>39479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ref="A175:A184" si="11">EDATE(A174,1)</f>
        <v>39508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39539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39569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1"/>
        <v>39600</v>
      </c>
      <c r="B178" s="15"/>
      <c r="C178" s="13">
        <v>1.25</v>
      </c>
      <c r="D178" s="42"/>
      <c r="E178" s="48"/>
      <c r="F178" s="15"/>
      <c r="G178" s="41">
        <f>IF(ISBLANK(Table1[[#This Row],[EARNED]]),"",Table1[[#This Row],[EARNED]])</f>
        <v>1.25</v>
      </c>
      <c r="H178" s="42"/>
      <c r="I178" s="48"/>
      <c r="J178" s="12"/>
      <c r="K178" s="15"/>
    </row>
    <row r="179" spans="1:11" x14ac:dyDescent="0.3">
      <c r="A179" s="40">
        <f t="shared" si="11"/>
        <v>39630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1"/>
        <v>39661</v>
      </c>
      <c r="B180" s="20" t="s">
        <v>57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115</v>
      </c>
    </row>
    <row r="181" spans="1:11" x14ac:dyDescent="0.3">
      <c r="A181" s="40"/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EDATE(A180,1)</f>
        <v>39692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1"/>
        <v>39722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39753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EDATE(A184,1)</f>
        <v>39783</v>
      </c>
      <c r="B185" s="20" t="s">
        <v>89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39814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EDATE(A187,1)</f>
        <v>39845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ref="A189:A198" si="12">EDATE(A188,1)</f>
        <v>39873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2"/>
        <v>39904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39934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2"/>
        <v>39965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2"/>
        <v>39995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40026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40057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40087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2"/>
        <v>40118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2"/>
        <v>40148</v>
      </c>
      <c r="B198" s="20" t="s">
        <v>89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7" t="s">
        <v>117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40179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40210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ref="A202:A210" si="13">EDATE(A201,1)</f>
        <v>40238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3"/>
        <v>40269</v>
      </c>
      <c r="B203" s="15"/>
      <c r="C203" s="13">
        <v>1.25</v>
      </c>
      <c r="D203" s="42"/>
      <c r="E203" s="48"/>
      <c r="F203" s="15"/>
      <c r="G203" s="41">
        <f>IF(ISBLANK(Table1[[#This Row],[EARNED]]),"",Table1[[#This Row],[EARNED]])</f>
        <v>1.25</v>
      </c>
      <c r="H203" s="42"/>
      <c r="I203" s="48"/>
      <c r="J203" s="12"/>
      <c r="K203" s="15"/>
    </row>
    <row r="204" spans="1:11" x14ac:dyDescent="0.3">
      <c r="A204" s="40">
        <f t="shared" si="13"/>
        <v>40299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3"/>
        <v>40330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3"/>
        <v>40360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3"/>
        <v>40391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3"/>
        <v>40422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3"/>
        <v>40452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3"/>
        <v>40483</v>
      </c>
      <c r="B210" s="20" t="s">
        <v>118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119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40513</v>
      </c>
      <c r="B212" s="20" t="s">
        <v>89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7" t="s">
        <v>120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40544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40575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25" si="14">EDATE(A215,1)</f>
        <v>40603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4"/>
        <v>40634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4"/>
        <v>40664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4"/>
        <v>40695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4"/>
        <v>40725</v>
      </c>
      <c r="B220" s="20" t="s">
        <v>89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121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40756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4"/>
        <v>40787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40817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4"/>
        <v>40848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40878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7" t="s">
        <v>122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40909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40940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ref="A230:A239" si="15">EDATE(A229,1)</f>
        <v>40969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5"/>
        <v>41000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5"/>
        <v>41030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5"/>
        <v>41061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5"/>
        <v>41091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5"/>
        <v>41122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5"/>
        <v>41153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5"/>
        <v>41183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41214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5"/>
        <v>41244</v>
      </c>
      <c r="B239" s="20" t="s">
        <v>89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123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41275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41306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2" si="16">EDATE(A242,1)</f>
        <v>41334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6"/>
        <v>41365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6"/>
        <v>41395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6"/>
        <v>41426</v>
      </c>
      <c r="B246" s="20" t="s">
        <v>45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4</v>
      </c>
      <c r="I246" s="9"/>
      <c r="J246" s="11"/>
      <c r="K246" s="20" t="s">
        <v>124</v>
      </c>
    </row>
    <row r="247" spans="1:11" x14ac:dyDescent="0.3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EDATE(A246,1)</f>
        <v>41456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6"/>
        <v>41487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6"/>
        <v>41518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6"/>
        <v>41548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6"/>
        <v>41579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EDATE(A252,1)</f>
        <v>41609</v>
      </c>
      <c r="B253" s="20" t="s">
        <v>89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23" t="s">
        <v>125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41640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EDATE(A255,1)</f>
        <v>41671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67" si="17">EDATE(A256,1)</f>
        <v>41699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7"/>
        <v>41730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7"/>
        <v>41760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7"/>
        <v>41791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7"/>
        <v>41821</v>
      </c>
      <c r="B261" s="20" t="s">
        <v>126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10</v>
      </c>
      <c r="I261" s="9"/>
      <c r="J261" s="11"/>
      <c r="K261" s="20" t="s">
        <v>127</v>
      </c>
    </row>
    <row r="262" spans="1:11" x14ac:dyDescent="0.3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41852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7"/>
        <v>41883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7"/>
        <v>41913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7"/>
        <v>41944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7"/>
        <v>41974</v>
      </c>
      <c r="B267" s="20" t="s">
        <v>89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128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42005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EDATE(A269,1)</f>
        <v>42036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ref="A271:A279" si="18">EDATE(A270,1)</f>
        <v>42064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8"/>
        <v>42095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8"/>
        <v>42125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8"/>
        <v>42156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8"/>
        <v>42186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8"/>
        <v>42217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8"/>
        <v>42248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8"/>
        <v>42278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8"/>
        <v>42309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EDATE(A279,1)</f>
        <v>42339</v>
      </c>
      <c r="B280" s="20" t="s">
        <v>89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129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42370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42401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3" si="19">EDATE(A283,1)</f>
        <v>42430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9"/>
        <v>42461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9"/>
        <v>42491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9"/>
        <v>42522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9"/>
        <v>42552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9"/>
        <v>42583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9"/>
        <v>42614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9"/>
        <v>42644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9"/>
        <v>42675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9"/>
        <v>42705</v>
      </c>
      <c r="B293" s="20" t="s">
        <v>89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7" t="s">
        <v>130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42736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EDATE(A295,1)</f>
        <v>42767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ref="A297:A306" si="20">EDATE(A296,1)</f>
        <v>42795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20"/>
        <v>42826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20"/>
        <v>42856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20"/>
        <v>42887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20"/>
        <v>42917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20"/>
        <v>42948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20"/>
        <v>42979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20"/>
        <v>43009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20"/>
        <v>43040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20"/>
        <v>43070</v>
      </c>
      <c r="B306" s="20" t="s">
        <v>89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7" t="s">
        <v>131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EDATE(A308,1)</f>
        <v>43132</v>
      </c>
      <c r="B309" s="20" t="s">
        <v>132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31</v>
      </c>
      <c r="I309" s="9"/>
      <c r="J309" s="11"/>
      <c r="K309" s="49" t="s">
        <v>133</v>
      </c>
    </row>
    <row r="310" spans="1:11" x14ac:dyDescent="0.3">
      <c r="A310" s="40"/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EDATE(A309,1)</f>
        <v>43160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ref="A312:A319" si="21">EDATE(A311,1)</f>
        <v>43191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21"/>
        <v>43221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21"/>
        <v>43252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1"/>
        <v>43282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21"/>
        <v>43313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21"/>
        <v>43344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21"/>
        <v>43374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21"/>
        <v>43405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EDATE(A319,1)</f>
        <v>43435</v>
      </c>
      <c r="B320" s="20" t="s">
        <v>47</v>
      </c>
      <c r="C320" s="13"/>
      <c r="D320" s="39">
        <v>5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134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7" t="s">
        <v>135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43466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EDATE(A323,1)</f>
        <v>43497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338" si="22">EDATE(A324,1)</f>
        <v>43525</v>
      </c>
      <c r="B325" s="20" t="s">
        <v>50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137</v>
      </c>
    </row>
    <row r="326" spans="1:11" x14ac:dyDescent="0.3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EDATE(A325,1)</f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2"/>
        <v>43586</v>
      </c>
      <c r="B328" s="20" t="s">
        <v>57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3</v>
      </c>
      <c r="I328" s="9"/>
      <c r="J328" s="11"/>
      <c r="K328" s="20" t="s">
        <v>136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EDATE(A328,1)</f>
        <v>43617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2"/>
        <v>43647</v>
      </c>
      <c r="B331" s="20" t="s">
        <v>138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139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2"/>
        <v>43709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2"/>
        <v>43739</v>
      </c>
      <c r="B335" s="20" t="s">
        <v>76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140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43770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22"/>
        <v>43800</v>
      </c>
      <c r="B338" s="20" t="s">
        <v>89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7" t="s">
        <v>141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43831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43862</v>
      </c>
      <c r="B341" s="20" t="s">
        <v>142</v>
      </c>
      <c r="C341" s="13"/>
      <c r="D341" s="39">
        <v>4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143</v>
      </c>
    </row>
    <row r="342" spans="1:11" x14ac:dyDescent="0.3">
      <c r="A342" s="40"/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EDATE(A341,1)</f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50" si="23">EDATE(A343,1)</f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23"/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23"/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23"/>
        <v>44013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23"/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3"/>
        <v>44075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23"/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>EDATE(A350,1)</f>
        <v>44136</v>
      </c>
      <c r="B351" s="20" t="s">
        <v>144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5</v>
      </c>
      <c r="I351" s="9"/>
      <c r="J351" s="11"/>
      <c r="K351" s="20" t="s">
        <v>145</v>
      </c>
    </row>
    <row r="352" spans="1:11" x14ac:dyDescent="0.3">
      <c r="A352" s="40"/>
      <c r="B352" s="20" t="s">
        <v>47</v>
      </c>
      <c r="C352" s="13"/>
      <c r="D352" s="39">
        <v>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146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44166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7" t="s">
        <v>147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44197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EDATE(A356,1)</f>
        <v>44228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68" si="24">EDATE(A357,1)</f>
        <v>44256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4"/>
        <v>44287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4"/>
        <v>44317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4"/>
        <v>44348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4"/>
        <v>44378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24"/>
        <v>44409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4"/>
        <v>44440</v>
      </c>
      <c r="B364" s="15"/>
      <c r="C364" s="13">
        <v>1.25</v>
      </c>
      <c r="D364" s="42"/>
      <c r="E364" s="48"/>
      <c r="F364" s="15"/>
      <c r="G364" s="41">
        <f>IF(ISBLANK(Table1[[#This Row],[EARNED]]),"",Table1[[#This Row],[EARNED]])</f>
        <v>1.25</v>
      </c>
      <c r="H364" s="42"/>
      <c r="I364" s="48"/>
      <c r="J364" s="12"/>
      <c r="K364" s="15"/>
    </row>
    <row r="365" spans="1:11" x14ac:dyDescent="0.3">
      <c r="A365" s="40">
        <f t="shared" si="24"/>
        <v>44470</v>
      </c>
      <c r="B365" s="20" t="s">
        <v>148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149</v>
      </c>
    </row>
    <row r="366" spans="1:11" x14ac:dyDescent="0.3">
      <c r="A366" s="40"/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44501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24"/>
        <v>44531</v>
      </c>
      <c r="B368" s="20" t="s">
        <v>47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150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7" t="s">
        <v>151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44562</v>
      </c>
      <c r="B371" s="20" t="s">
        <v>152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44593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44621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44652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44682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44713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44743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44774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44805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44835</v>
      </c>
      <c r="B380" s="15"/>
      <c r="C380" s="13">
        <v>1.25</v>
      </c>
      <c r="D380" s="42"/>
      <c r="E380" s="48"/>
      <c r="F380" s="15"/>
      <c r="G380" s="41">
        <f>IF(ISBLANK(Table1[[#This Row],[EARNED]]),"",Table1[[#This Row],[EARNED]])</f>
        <v>1.25</v>
      </c>
      <c r="H380" s="42"/>
      <c r="I380" s="48"/>
      <c r="J380" s="12"/>
      <c r="K380" s="15"/>
    </row>
    <row r="381" spans="1:11" x14ac:dyDescent="0.3">
      <c r="A381" s="40">
        <v>44866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44896</v>
      </c>
      <c r="B382" s="20" t="s">
        <v>154</v>
      </c>
      <c r="C382" s="13">
        <v>1.25</v>
      </c>
      <c r="D382" s="39">
        <v>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155</v>
      </c>
    </row>
    <row r="383" spans="1:11" x14ac:dyDescent="0.3">
      <c r="A383" s="47" t="s">
        <v>153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44927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44958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44986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45017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45047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45078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45108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45139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6</v>
      </c>
      <c r="F3">
        <v>30</v>
      </c>
      <c r="G3" s="46">
        <f>SUMIFS(F7:F14,E7:E14,E3)+SUMIFS(D7:D66,C7:C66,F3)+D3</f>
        <v>0.81200000000000006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156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9">
        <f>SUM(Sheet1!E9,Sheet1!I9)</f>
        <v>532.08799999999997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2023-04-27T05:29:15Z</dcterms:modified>
</cp:coreProperties>
</file>