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4D0913C6-91E3-42A0-96F1-2A30F81797C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8" i="1" l="1"/>
  <c r="G106" i="1"/>
  <c r="G9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80" i="1"/>
  <c r="G55" i="1"/>
  <c r="G41" i="1"/>
  <c r="G29" i="1"/>
  <c r="G24" i="1"/>
  <c r="G19" i="1"/>
  <c r="G67" i="1"/>
  <c r="G53" i="1"/>
  <c r="G39" i="1"/>
  <c r="G25" i="1"/>
  <c r="G3" i="3" l="1"/>
  <c r="G17" i="1"/>
  <c r="G18" i="1"/>
  <c r="G20" i="1"/>
  <c r="G21" i="1"/>
  <c r="G22" i="1"/>
  <c r="G23" i="1"/>
  <c r="G26" i="1"/>
  <c r="G27" i="1"/>
  <c r="G28" i="1"/>
  <c r="G30" i="1"/>
  <c r="G31" i="1"/>
  <c r="G32" i="1"/>
  <c r="G33" i="1"/>
  <c r="G34" i="1"/>
  <c r="G35" i="1"/>
  <c r="G36" i="1"/>
  <c r="G37" i="1"/>
  <c r="G38" i="1"/>
  <c r="G40" i="1"/>
  <c r="G42" i="1"/>
  <c r="G43" i="1"/>
  <c r="G44" i="1"/>
  <c r="G45" i="1"/>
  <c r="G46" i="1"/>
  <c r="G47" i="1"/>
  <c r="G48" i="1"/>
  <c r="G49" i="1"/>
  <c r="G50" i="1"/>
  <c r="G51" i="1"/>
  <c r="G52" i="1"/>
  <c r="G54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<sst xmlns="http://schemas.openxmlformats.org/spreadsheetml/2006/main" count="121" uniqueCount="98">
  <si>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</si>
  <si>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</si>
  <si>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</si>
  <si>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</si>
  <si>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</si>
  <si>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</si>
  <si>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</si>
  <si>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</si>
  <si>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</si>
  <si>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</si>
  <si>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</si>
  <si>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</si>
  <si>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</si>
  <si>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</si>
  <si>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</si>
  <si>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</si>
  <si>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</si>
  <si>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</si>
  <si>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</si>
  <si>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</si>
  <si>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</si>
  <si>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</si>
  <si>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</si>
  <si>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</si>
  <si>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</si>
  <si>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</si>
  <si>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</si>
  <si>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</si>
  <si>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</si>
  <si>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</si>
  <si>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</si>
  <si>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</si>
  <si>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</si>
  <si>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</si>
  <si>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</si>
  <si>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</si>
  <si>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</si>
  <si>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</si>
  <si>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</si>
  <si>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</si>
  <si>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</si>
  <si>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</si>
  <si>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BAYOT, EMILIANA</t>
  </si>
  <si>
    <t>2016</t>
  </si>
  <si>
    <t>2017</t>
  </si>
  <si>
    <t>2018</t>
  </si>
  <si>
    <t>2019</t>
  </si>
  <si>
    <t>2020</t>
  </si>
  <si>
    <t>UT(1-5-59)</t>
  </si>
  <si>
    <t>UT(1-4-5)</t>
  </si>
  <si>
    <t>UT(1-5-57)</t>
  </si>
  <si>
    <t>UT(1-2-26)</t>
  </si>
  <si>
    <t>UT(1-6-35)</t>
  </si>
  <si>
    <t>UT(0-2-34)</t>
  </si>
  <si>
    <t>UT(2-3-40)</t>
  </si>
  <si>
    <t>1/5,20</t>
  </si>
  <si>
    <t>2/4,22</t>
  </si>
  <si>
    <t>3/17,20,30</t>
  </si>
  <si>
    <t>4/4,15</t>
  </si>
  <si>
    <t>SL(2-0-0)</t>
  </si>
  <si>
    <t>UT(3-6-37)</t>
  </si>
  <si>
    <t>UT(0-6-6)</t>
  </si>
  <si>
    <t>UT(0-0-28)</t>
  </si>
  <si>
    <t>UT(0-0-45)</t>
  </si>
  <si>
    <t>8/2,3</t>
  </si>
  <si>
    <t>9/7,14,20,23</t>
  </si>
  <si>
    <t>FL(5-0-0)</t>
  </si>
  <si>
    <t>UT(1-1-33)</t>
  </si>
  <si>
    <t>UT(3-4-12)</t>
  </si>
  <si>
    <t>UT(1-1-23)</t>
  </si>
  <si>
    <t>1/4,5</t>
  </si>
  <si>
    <t>2/1,22</t>
  </si>
  <si>
    <t>3/28,31</t>
  </si>
  <si>
    <t>UT(1-4-50)</t>
  </si>
  <si>
    <t>UT(1-1-9)</t>
  </si>
  <si>
    <t>UT(3-0-12)</t>
  </si>
  <si>
    <t>UT(0-4-16)</t>
  </si>
  <si>
    <t>UT(0-0-42)</t>
  </si>
  <si>
    <t>UT(1-4-52)</t>
  </si>
  <si>
    <t>UT(0-1-7)</t>
  </si>
  <si>
    <t>6/5,6</t>
  </si>
  <si>
    <t>10/3,5,12,18,24</t>
  </si>
  <si>
    <t>SP(1-0-0)</t>
  </si>
  <si>
    <t>1/3,4</t>
  </si>
  <si>
    <t>BDAY1/5</t>
  </si>
  <si>
    <t>VL(3-0-0)</t>
  </si>
  <si>
    <t>2/19,21</t>
  </si>
  <si>
    <t>10/24,25,26</t>
  </si>
  <si>
    <t>VL(5-0-0)</t>
  </si>
  <si>
    <t>CL(3-0-0)</t>
  </si>
  <si>
    <t>2/ 18,19,20,21,22</t>
  </si>
  <si>
    <t>CALAMITY L.1/29,30 2/11</t>
  </si>
  <si>
    <t>2021</t>
  </si>
  <si>
    <t>QL(10-2-0)</t>
  </si>
  <si>
    <t>QL 9/22-10/12</t>
  </si>
  <si>
    <t>2022</t>
  </si>
  <si>
    <t>2023</t>
  </si>
  <si>
    <t>1/30,31, 2/1,2,3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</si>
</sst>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6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64"/>
  <sheetViews>
    <sheetView tabSelected="1" zoomScaleNormal="100" workbookViewId="0">
      <pane ySplit="3576" topLeftCell="A16" activePane="bottomLeft"/>
      <selection activeCell="B2" sqref="B2:C2"/>
      <selection pane="bottomLeft" activeCell="F28" sqref="F2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87.044000000000011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196.25</v>
      </c>
      <c r="J9" s="11"/>
      <c r="K9" s="20"/>
    </row>
    <row r="10" spans="1:11" x14ac:dyDescent="0.3">
      <c r="A10" s="47" t="s">
        <v>43</v>
      </c>
      <c r="B10" s="20"/>
      <c r="C10" s="13">
        <v>1.25</v>
      </c>
      <c r="D10" s="39"/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/>
    </row>
    <row r="11" spans="1:11" x14ac:dyDescent="0.3">
      <c r="A11" s="40">
        <v>42370</v>
      </c>
      <c r="B11" s="20" t="s">
        <v>48</v>
      </c>
      <c r="C11" s="13">
        <v>1.25</v>
      </c>
      <c r="D11" s="39">
        <v>1.748</v>
      </c>
      <c r="E11" s="9"/>
      <c r="F11" s="20"/>
      <c r="G11" s="13">
        <f>IF(ISBLANK(Table1[[#This Row],[EARNED]]),"",Table1[[#This Row],[EARNED]])</f>
        <v>1.25</v>
      </c>
      <c r="H11" s="39">
        <v>2</v>
      </c>
      <c r="I11" s="9"/>
      <c r="J11" s="11"/>
      <c r="K11" s="20" t="s">
        <v>55</v>
      </c>
    </row>
    <row r="12" spans="1:11" x14ac:dyDescent="0.3">
      <c r="A12" s="40">
        <v>42401</v>
      </c>
      <c r="B12" s="20" t="s">
        <v>49</v>
      </c>
      <c r="C12" s="13">
        <v>1.25</v>
      </c>
      <c r="D12" s="39">
        <v>1.51</v>
      </c>
      <c r="E12" s="9"/>
      <c r="F12" s="20"/>
      <c r="G12" s="13">
        <f>IF(ISBLANK(Table1[[#This Row],[EARNED]]),"",Table1[[#This Row],[EARNED]])</f>
        <v>1.25</v>
      </c>
      <c r="H12" s="39">
        <v>2</v>
      </c>
      <c r="I12" s="9"/>
      <c r="J12" s="11"/>
      <c r="K12" s="20" t="s">
        <v>56</v>
      </c>
    </row>
    <row r="13" spans="1:11" x14ac:dyDescent="0.3">
      <c r="A13" s="40">
        <v>42430</v>
      </c>
      <c r="B13" s="20" t="s">
        <v>50</v>
      </c>
      <c r="C13" s="13">
        <v>1.25</v>
      </c>
      <c r="D13" s="39">
        <v>1.744</v>
      </c>
      <c r="E13" s="9"/>
      <c r="F13" s="20"/>
      <c r="G13" s="13">
        <f>IF(ISBLANK(Table1[[#This Row],[EARNED]]),"",Table1[[#This Row],[EARNED]])</f>
        <v>1.25</v>
      </c>
      <c r="H13" s="39">
        <v>3</v>
      </c>
      <c r="I13" s="9"/>
      <c r="J13" s="11"/>
      <c r="K13" s="20" t="s">
        <v>57</v>
      </c>
    </row>
    <row r="14" spans="1:11" x14ac:dyDescent="0.3">
      <c r="A14" s="40">
        <v>42461</v>
      </c>
      <c r="B14" s="20" t="s">
        <v>51</v>
      </c>
      <c r="C14" s="13">
        <v>1.25</v>
      </c>
      <c r="D14" s="39">
        <v>1.304</v>
      </c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58</v>
      </c>
    </row>
    <row r="15" spans="1:11" x14ac:dyDescent="0.3">
      <c r="A15" s="40">
        <v>42491</v>
      </c>
      <c r="B15" s="20" t="s">
        <v>52</v>
      </c>
      <c r="C15" s="13">
        <v>1.25</v>
      </c>
      <c r="D15" s="39">
        <v>1.823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42522</v>
      </c>
      <c r="B16" s="20" t="s">
        <v>53</v>
      </c>
      <c r="C16" s="13">
        <v>1.25</v>
      </c>
      <c r="D16" s="42">
        <v>0.32100000000000001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42552</v>
      </c>
      <c r="B17" s="20" t="s">
        <v>54</v>
      </c>
      <c r="C17" s="13">
        <v>1.25</v>
      </c>
      <c r="D17" s="39">
        <v>2.4580000000000002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42583</v>
      </c>
      <c r="B18" s="20" t="s">
        <v>59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64</v>
      </c>
    </row>
    <row r="19" spans="1:11" x14ac:dyDescent="0.3">
      <c r="A19" s="40"/>
      <c r="B19" s="20" t="s">
        <v>60</v>
      </c>
      <c r="C19" s="13"/>
      <c r="D19" s="39">
        <v>3.827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42614</v>
      </c>
      <c r="B20" s="20" t="s">
        <v>61</v>
      </c>
      <c r="C20" s="13">
        <v>1.25</v>
      </c>
      <c r="D20" s="39">
        <v>0.76200000000000001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65</v>
      </c>
    </row>
    <row r="21" spans="1:11" x14ac:dyDescent="0.3">
      <c r="A21" s="40">
        <v>42644</v>
      </c>
      <c r="B21" s="20" t="s">
        <v>62</v>
      </c>
      <c r="C21" s="13">
        <v>1.25</v>
      </c>
      <c r="D21" s="39">
        <v>5.8000000000000003E-2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42675</v>
      </c>
      <c r="B22" s="20" t="s">
        <v>63</v>
      </c>
      <c r="C22" s="13">
        <v>1.25</v>
      </c>
      <c r="D22" s="39">
        <v>9.4E-2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42705</v>
      </c>
      <c r="B23" s="20" t="s">
        <v>66</v>
      </c>
      <c r="C23" s="13">
        <v>1.25</v>
      </c>
      <c r="D23" s="39">
        <v>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/>
      <c r="B24" s="20" t="s">
        <v>67</v>
      </c>
      <c r="C24" s="13"/>
      <c r="D24" s="39">
        <v>1.194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7" t="s">
        <v>44</v>
      </c>
      <c r="B25" s="20"/>
      <c r="C25" s="13"/>
      <c r="D25" s="39"/>
      <c r="E25" s="34" t="s">
        <v>32</v>
      </c>
      <c r="F25" s="20"/>
      <c r="G25" s="13" t="str">
        <f>IF(ISBLANK(Table1[[#This Row],[EARNED]]),"",Table1[[#This Row],[EARNED]])</f>
        <v/>
      </c>
      <c r="H25" s="39"/>
      <c r="I25" s="34" t="s">
        <v>32</v>
      </c>
      <c r="J25" s="11"/>
      <c r="K25" s="20"/>
    </row>
    <row r="26" spans="1:11" x14ac:dyDescent="0.3">
      <c r="A26" s="40">
        <v>42736</v>
      </c>
      <c r="B26" s="20" t="s">
        <v>68</v>
      </c>
      <c r="C26" s="13">
        <v>1.25</v>
      </c>
      <c r="D26" s="39">
        <v>3.5249999999999999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70</v>
      </c>
    </row>
    <row r="27" spans="1:11" x14ac:dyDescent="0.3">
      <c r="A27" s="40">
        <v>42767</v>
      </c>
      <c r="B27" s="20" t="s">
        <v>69</v>
      </c>
      <c r="C27" s="13">
        <v>1.25</v>
      </c>
      <c r="D27" s="39">
        <v>1.173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71</v>
      </c>
    </row>
    <row r="28" spans="1:11" x14ac:dyDescent="0.3">
      <c r="A28" s="40">
        <v>42795</v>
      </c>
      <c r="B28" s="20" t="s">
        <v>59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72</v>
      </c>
    </row>
    <row r="29" spans="1:11" x14ac:dyDescent="0.3">
      <c r="A29" s="40"/>
      <c r="B29" s="20" t="s">
        <v>73</v>
      </c>
      <c r="C29" s="13"/>
      <c r="D29" s="39">
        <v>1.6040000000000001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45000</v>
      </c>
    </row>
    <row r="30" spans="1:11" x14ac:dyDescent="0.3">
      <c r="A30" s="40">
        <v>42826</v>
      </c>
      <c r="B30" s="20" t="s">
        <v>74</v>
      </c>
      <c r="C30" s="13">
        <v>1.25</v>
      </c>
      <c r="D30" s="39">
        <v>1.1439999999999999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42856</v>
      </c>
      <c r="B31" s="20" t="s">
        <v>75</v>
      </c>
      <c r="C31" s="13">
        <v>1.25</v>
      </c>
      <c r="D31" s="39">
        <v>3.0249999999999999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42887</v>
      </c>
      <c r="B32" s="20" t="s">
        <v>76</v>
      </c>
      <c r="C32" s="13">
        <v>1.25</v>
      </c>
      <c r="D32" s="39">
        <v>0.53300000000000003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80</v>
      </c>
    </row>
    <row r="33" spans="1:11" x14ac:dyDescent="0.3">
      <c r="A33" s="40">
        <v>42917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42948</v>
      </c>
      <c r="B34" s="20" t="s">
        <v>77</v>
      </c>
      <c r="C34" s="13">
        <v>1.25</v>
      </c>
      <c r="D34" s="39">
        <v>8.6999999999999994E-2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42979</v>
      </c>
      <c r="B35" s="20" t="s">
        <v>78</v>
      </c>
      <c r="C35" s="13">
        <v>1.25</v>
      </c>
      <c r="D35" s="39">
        <v>1.6080000000000001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8">
        <v>45194</v>
      </c>
    </row>
    <row r="36" spans="1:11" x14ac:dyDescent="0.3">
      <c r="A36" s="40">
        <v>43009</v>
      </c>
      <c r="B36" s="20" t="s">
        <v>79</v>
      </c>
      <c r="C36" s="13">
        <v>1.25</v>
      </c>
      <c r="D36" s="39">
        <v>0.14000000000000001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81</v>
      </c>
    </row>
    <row r="37" spans="1:11" x14ac:dyDescent="0.3">
      <c r="A37" s="40">
        <v>43040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43070</v>
      </c>
      <c r="B38" s="20" t="s">
        <v>66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7" t="s">
        <v>45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3">
      <c r="A40" s="40">
        <v>43101</v>
      </c>
      <c r="B40" s="20" t="s">
        <v>59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83</v>
      </c>
    </row>
    <row r="41" spans="1:11" x14ac:dyDescent="0.3">
      <c r="A41" s="40"/>
      <c r="B41" s="20" t="s">
        <v>82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84</v>
      </c>
    </row>
    <row r="42" spans="1:11" x14ac:dyDescent="0.3">
      <c r="A42" s="40">
        <v>43132</v>
      </c>
      <c r="B42" s="20" t="s">
        <v>85</v>
      </c>
      <c r="C42" s="13">
        <v>1.25</v>
      </c>
      <c r="D42" s="39">
        <v>3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86</v>
      </c>
    </row>
    <row r="43" spans="1:11" x14ac:dyDescent="0.3">
      <c r="A43" s="40">
        <v>43160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43191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43221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43252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43282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43313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43344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43374</v>
      </c>
      <c r="B50" s="20" t="s">
        <v>85</v>
      </c>
      <c r="C50" s="13">
        <v>1.25</v>
      </c>
      <c r="D50" s="39">
        <v>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87</v>
      </c>
    </row>
    <row r="51" spans="1:11" x14ac:dyDescent="0.3">
      <c r="A51" s="40">
        <v>43405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43435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7" t="s">
        <v>46</v>
      </c>
      <c r="B53" s="20"/>
      <c r="C53" s="13"/>
      <c r="D53" s="39"/>
      <c r="E53" s="34" t="s">
        <v>32</v>
      </c>
      <c r="F53" s="20"/>
      <c r="G53" s="13" t="str">
        <f>IF(ISBLANK(Table1[[#This Row],[EARNED]]),"",Table1[[#This Row],[EARNED]])</f>
        <v/>
      </c>
      <c r="H53" s="39"/>
      <c r="I53" s="34" t="s">
        <v>32</v>
      </c>
      <c r="J53" s="11"/>
      <c r="K53" s="20"/>
    </row>
    <row r="54" spans="1:11" x14ac:dyDescent="0.3">
      <c r="A54" s="40">
        <v>43466</v>
      </c>
      <c r="B54" s="20" t="s">
        <v>88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90</v>
      </c>
    </row>
    <row r="55" spans="1:11" x14ac:dyDescent="0.3">
      <c r="A55" s="40"/>
      <c r="B55" s="20" t="s">
        <v>89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91</v>
      </c>
    </row>
    <row r="56" spans="1:11" x14ac:dyDescent="0.3">
      <c r="A56" s="40">
        <v>43497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43525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43556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43586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43617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43647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43678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43709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43739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43770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43800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7" t="s">
        <v>47</v>
      </c>
      <c r="B67" s="20"/>
      <c r="C67" s="13"/>
      <c r="D67" s="39"/>
      <c r="E67" s="34" t="s">
        <v>32</v>
      </c>
      <c r="F67" s="20"/>
      <c r="G67" s="13" t="str">
        <f>IF(ISBLANK(Table1[[#This Row],[EARNED]]),"",Table1[[#This Row],[EARNED]])</f>
        <v/>
      </c>
      <c r="H67" s="39"/>
      <c r="I67" s="34" t="s">
        <v>32</v>
      </c>
      <c r="J67" s="11"/>
      <c r="K67" s="20"/>
    </row>
    <row r="68" spans="1:11" x14ac:dyDescent="0.3">
      <c r="A68" s="40">
        <v>43831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43862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43891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43922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43952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43983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44013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44044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44075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44105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44136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44166</v>
      </c>
      <c r="B79" s="20" t="s">
        <v>66</v>
      </c>
      <c r="C79" s="13">
        <v>1.25</v>
      </c>
      <c r="D79" s="39">
        <v>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7" t="s">
        <v>92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3">
      <c r="A81" s="40">
        <v>44197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44228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44256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44287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44317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44348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44378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44409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44440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44470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44501</v>
      </c>
      <c r="B91" s="20" t="s">
        <v>93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94</v>
      </c>
    </row>
    <row r="92" spans="1:11" x14ac:dyDescent="0.3">
      <c r="A92" s="40">
        <v>44531</v>
      </c>
      <c r="B92" s="20" t="s">
        <v>88</v>
      </c>
      <c r="C92" s="13">
        <v>1.25</v>
      </c>
      <c r="D92" s="39">
        <v>5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7" t="s">
        <v>95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44562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44593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44621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44652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44682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44713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44743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44774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44805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44835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44866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44896</v>
      </c>
      <c r="B105" s="20" t="s">
        <v>88</v>
      </c>
      <c r="C105" s="13">
        <v>1.25</v>
      </c>
      <c r="D105" s="39">
        <v>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7" t="s">
        <v>96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44927</v>
      </c>
      <c r="B107" s="20" t="s">
        <v>88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97</v>
      </c>
    </row>
    <row r="108" spans="1:11" x14ac:dyDescent="0.3">
      <c r="A108" s="40"/>
      <c r="B108" s="20" t="s">
        <v>82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>
        <v>44931</v>
      </c>
    </row>
    <row r="109" spans="1:11" x14ac:dyDescent="0.3">
      <c r="A109" s="40">
        <v>44958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44986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45017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45047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45078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45108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45139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45170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45200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45231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45261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45292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45323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45352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45383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45413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45444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45474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45505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45536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45566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45597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45627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45658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45689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45717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45748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45778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45809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45839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45870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45901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45931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45962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45992</v>
      </c>
      <c r="B143" s="15"/>
      <c r="C143" s="41"/>
      <c r="D143" s="42"/>
      <c r="E143" s="9"/>
      <c r="F143" s="15"/>
      <c r="G143" s="41" t="str">
        <f>IF(ISBLANK(Table1[[#This Row],[EARNED]]),"",Table1[[#This Row],[EARNED]])</f>
        <v/>
      </c>
      <c r="H143" s="42"/>
      <c r="I143" s="9"/>
      <c r="J143" s="12"/>
      <c r="K143" s="15"/>
    </row>
    <row r="144" spans="1:11" x14ac:dyDescent="0.3">
      <c r="A144" s="40">
        <v>46023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46054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46082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46113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46143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46174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46204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46235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46266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46296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46327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46357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46388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46419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46447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46478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46508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46539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46569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46600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46631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17" sqref="G1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43.975999999999999</v>
      </c>
      <c r="B3" s="11">
        <v>100.5</v>
      </c>
      <c r="D3">
        <v>0</v>
      </c>
      <c r="E3">
        <v>1</v>
      </c>
      <c r="F3">
        <v>7</v>
      </c>
      <c r="G3" s="46">
        <f>SUMIFS(F7:F14,E7:E14,E3)+SUMIFS(D7:D66,C7:C66,F3)+D3</f>
        <v>0.14000000000000001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2023-04-24T05:53:45Z</dcterms:modified>
</cp:coreProperties>
</file>