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8D4B06EF-815A-4419-BC5D-102760E4872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PERMANENT LEAVE" sheetId="1" r:id="rId1"/>
    <sheet name="CASUAL LEAVE CREDITS" sheetId="4" r:id="rId2"/>
    <sheet name="CONVERTION" sheetId="3" r:id="rId3"/>
  </sheets>
  <externalReferences>
    <externalReference r:id="rId4"/>
    <externalReference r:id="rId5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LEAVE CREDITS'!$1:$9</definedName>
    <definedName name="_xlnm.Print_Titles" localSheetId="0">'PERMANENT LEAVE'!$1:$9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G10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E9" i="1"/>
  <c r="E9" i="4"/>
  <c r="B2" i="4"/>
  <c r="I9" i="4" l="1"/>
  <c r="A12" i="1"/>
  <c r="A13" i="1" s="1"/>
  <c r="A14" i="1" s="1"/>
  <c r="A15" i="1" s="1"/>
  <c r="A16" i="1" s="1"/>
  <c r="A17" i="1" s="1"/>
  <c r="A18" i="1" s="1"/>
  <c r="A19" i="1" s="1"/>
  <c r="A20" i="1" s="1"/>
  <c r="G11" i="1"/>
  <c r="G12" i="1"/>
  <c r="G13" i="1"/>
  <c r="G14" i="1"/>
  <c r="G15" i="1"/>
  <c r="G16" i="1"/>
  <c r="G17" i="1"/>
  <c r="G18" i="1"/>
  <c r="G19" i="1"/>
  <c r="G20" i="1"/>
  <c r="G86" i="1" l="1"/>
  <c r="G3" i="3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21" i="1"/>
  <c r="G22" i="1"/>
  <c r="G23" i="1"/>
  <c r="G24" i="1"/>
  <c r="G25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<sst xmlns="http://schemas.openxmlformats.org/spreadsheetml/2006/main" count="189" uniqueCount="114">
  <si>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</si>
  <si>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</si>
  <si>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</si>
  <si>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</si>
  <si>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</si>
  <si>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</si>
  <si>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</si>
  <si>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</si>
  <si>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</si>
  <si>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</si>
  <si>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</si>
  <si>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</si>
  <si>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</si>
  <si>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</si>
  <si>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</si>
  <si>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</si>
  <si>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</si>
  <si>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</si>
  <si>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</si>
  <si>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</si>
  <si>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</si>
  <si>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</si>
  <si>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</si>
  <si>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</si>
  <si>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</si>
  <si>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</si>
  <si>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</si>
  <si>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</si>
  <si>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</si>
  <si>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</si>
  <si>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</si>
  <si>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</si>
  <si>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</si>
  <si>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</si>
  <si>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</si>
  <si>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</si>
  <si>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</si>
  <si>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</si>
  <si>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</si>
  <si>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</si>
  <si>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</si>
  <si>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</si>
  <si>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</si>
  <si>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</si>
  <si>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</si>
  <si>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</si>
  <si>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</si>
  <si>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</si>
  <si>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</si>
  <si>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</si>
  <si>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</si>
  <si>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</si>
  <si>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</si>
  <si>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</si>
  <si>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</si>
  <si>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</si>
  <si>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</si>
  <si>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</si>
  <si>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</si>
  <si>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</si>
  <si>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</si>
  <si>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SL( 4-0-00)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</si>
  <si>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</si>
  <si>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</si>
  <si>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</si>
  <si>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</si>
  <si>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</si>
  <si>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</si>
  <si>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</si>
  <si>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</si>
  <si>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</si>
  <si>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</si>
  <si>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</si>
  <si>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</si>
  <si>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</si>
  <si>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</si>
  <si>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</si>
  <si>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</si>
  <si>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</si>
  <si>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</si>
  <si>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</si>
  <si>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</si>
  <si>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</si>
  <si>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</si>
  <si>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</si>
  <si>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</si>
  <si>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</si>
  <si>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</si>
  <si>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</si>
  <si>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</si>
  <si>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</si>
  <si>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3/13,14,15/2023</t>
  </si>
  <si>
    <t>3/16,17/2023</t>
  </si>
  <si>
    <t>PERMANENT</t>
  </si>
  <si>
    <t>2017</t>
  </si>
  <si>
    <t>TICKET CHECKER</t>
  </si>
  <si>
    <t>CTO/LAND TAX</t>
  </si>
  <si>
    <t>1 - Married (and not separated)</t>
  </si>
  <si>
    <t>VL(3-0-0)</t>
  </si>
  <si>
    <t>2/22,23,24/2023</t>
  </si>
  <si>
    <t>UT(0-4-1)</t>
  </si>
  <si>
    <t>UT(0-0-10)</t>
  </si>
  <si>
    <t>VL(2-0-0)</t>
  </si>
  <si>
    <t>2/16,17/2017</t>
  </si>
  <si>
    <t>4/17,18/2017</t>
  </si>
  <si>
    <t>DOMESTIC 5/29/2017</t>
  </si>
  <si>
    <t>6/13,14/2017</t>
  </si>
  <si>
    <t>6/15,16/2017</t>
  </si>
  <si>
    <t>UT(1-0-8)</t>
  </si>
  <si>
    <t>UT(2-0-31)</t>
  </si>
  <si>
    <t>UT(3-0-0)</t>
  </si>
  <si>
    <t>UT(0-2-20)</t>
  </si>
  <si>
    <t>11/2,3/2017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</si>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</sst>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8" fontId="1" fillId="0" borderId="10" xfId="0" applyNumberFormat="1" applyFont="1" applyBorder="1" applyAlignment="1">
      <alignment horizontal="left" vertical="center"/>
    </xf>
    <xf numFmtId="168" fontId="1" fillId="0" borderId="9" xfId="0" applyNumberFormat="1" applyFont="1" applyBorder="1" applyAlignment="1">
      <alignment horizontal="left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1-TEMPALTE%20LEAVE%20CARD-CAS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</sheetNames>
    <sheetDataSet>
      <sheetData sheetId="0"/>
      <sheetData sheetId="1"/>
      <sheetData sheetId="2"/>
      <sheetData sheetId="3">
        <row r="3">
          <cell r="A3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63142C-C204-4DC8-98EB-59577997FAB3}" name="Table13" displayName="Table13" ref="A8:K133" totalsRowShown="0" headerRowDxfId="14" headerRowBorderDxfId="12" tableBorderDxfId="13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Pay])+[2]CONVERTION!$A$3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0">
      <calculatedColumnFormula>IF(ISBLANK(Table1[[#This Row],[EARNED]]),"",Table1[[#This Row],[EARNED]])</calculatedColumnFormula>
    </tableColumn>
    <tableColumn id="8" xr3:uid="{00000000-0010-0000-0100-000008000000}" name="Absence Undertime  W/ Pay" dataDxfId="4"/>
    <tableColumn id="9" xr3:uid="{00000000-0010-0000-0100-000009000000}" name="BALANCE " dataDxfId="3">
      <calculatedColumnFormula>SUM(Table13[[EARNED ]])-SUM(Table13[Absence Undertime  W/ Pay])+[2]CONVERTION!$B$3</calculatedColumnFormula>
    </tableColumn>
    <tableColumn id="10" xr3:uid="{00000000-0010-0000-0100-00000A000000}" name="Absence Undertime  W/O Pay" dataDxfId="2"/>
    <tableColumn id="11" xr3:uid="{00000000-0010-0000-0100-00000B000000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EJ130"/>
  <sheetViews>
    <sheetView tabSelected="1" zoomScaleNormal="100" workbookViewId="0">
      <pane ySplit="3576" topLeftCell="A79" activePane="bottomLeft"/>
      <selection activeCell="E10" sqref="E10"/>
      <selection pane="bottomLeft" activeCell="D93" sqref="D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7" t="s">
        <v>97</v>
      </c>
      <c r="G2" s="57"/>
      <c r="H2" s="28" t="s">
        <v>10</v>
      </c>
      <c r="I2" s="25"/>
      <c r="J2" s="53"/>
      <c r="K2" s="54"/>
    </row>
    <row r="3" spans="1:140" x14ac:dyDescent="0.3">
      <c r="A3" s="18" t="s">
        <v>15</v>
      </c>
      <c r="B3" s="52" t="s">
        <v>44</v>
      </c>
      <c r="C3" s="52"/>
      <c r="D3" s="22" t="s">
        <v>13</v>
      </c>
      <c r="F3" s="58">
        <v>37257</v>
      </c>
      <c r="G3" s="53"/>
      <c r="H3" s="26" t="s">
        <v>11</v>
      </c>
      <c r="I3" s="26"/>
      <c r="J3" s="55"/>
      <c r="K3" s="56"/>
    </row>
    <row r="4" spans="1:140" ht="14.4" customHeight="1" x14ac:dyDescent="0.3">
      <c r="A4" s="18" t="s">
        <v>16</v>
      </c>
      <c r="B4" s="52" t="s">
        <v>93</v>
      </c>
      <c r="C4" s="52"/>
      <c r="D4" s="22" t="s">
        <v>12</v>
      </c>
      <c r="F4" s="53" t="s">
        <v>96</v>
      </c>
      <c r="G4" s="53"/>
      <c r="H4" s="26" t="s">
        <v>17</v>
      </c>
      <c r="I4" s="26"/>
      <c r="J4" s="53"/>
      <c r="K4" s="54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SUM(Table1[EARNED])-SUM(Table1[Absence Undertime W/ Pay])</f>
        <v>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90</v>
      </c>
      <c r="J9" s="11"/>
      <c r="K9" s="20"/>
    </row>
    <row r="10" spans="1:140" x14ac:dyDescent="0.3">
      <c r="A10" s="50" t="s">
        <v>94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3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40" x14ac:dyDescent="0.3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40" x14ac:dyDescent="0.3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48"/>
    </row>
    <row r="14" spans="1:140" x14ac:dyDescent="0.3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40" x14ac:dyDescent="0.3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40" x14ac:dyDescent="0.3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43101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43132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43160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v>43191</v>
      </c>
      <c r="B25" s="15"/>
      <c r="C25" s="42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43221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43252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/>
    </row>
    <row r="32" spans="1:11" x14ac:dyDescent="0.3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43435</v>
      </c>
      <c r="B33" s="20" t="s">
        <v>113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/>
    </row>
    <row r="34" spans="1:11" x14ac:dyDescent="0.3">
      <c r="A34" s="50" t="s">
        <v>59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/>
    </row>
    <row r="35" spans="1:11" x14ac:dyDescent="0.3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43800</v>
      </c>
      <c r="B46" s="20" t="s">
        <v>113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50" t="s">
        <v>65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44075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113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113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50" t="s">
        <v>76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/>
    </row>
    <row r="77" spans="1:11" x14ac:dyDescent="0.3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44896</v>
      </c>
      <c r="B85" s="20" t="s">
        <v>113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50" t="s">
        <v>89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44958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45017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8"/>
    </row>
    <row r="91" spans="1:11" x14ac:dyDescent="0.3">
      <c r="A91" s="40"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7B63-3185-4EB2-B109-3D43CFE0BF5C}">
  <sheetPr>
    <pageSetUpPr fitToPage="1"/>
  </sheetPr>
  <dimension ref="A2:K133"/>
  <sheetViews>
    <sheetView zoomScaleNormal="100" workbookViewId="0">
      <pane ySplit="3576" topLeftCell="A66" activePane="bottomLeft"/>
      <selection activeCell="F2" sqref="F2:G2"/>
      <selection pane="bottomLeft" activeCell="C28" sqref="C28:C1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'PERMANENT LEAVE'!B2</f>
        <v>GUANEZO MA.GINA</v>
      </c>
      <c r="C2" s="52"/>
      <c r="D2" s="21" t="s">
        <v>14</v>
      </c>
      <c r="E2" s="10"/>
      <c r="F2" s="57" t="s">
        <v>97</v>
      </c>
      <c r="G2" s="57"/>
      <c r="H2" s="28" t="s">
        <v>10</v>
      </c>
      <c r="I2" s="25"/>
      <c r="J2" s="64"/>
      <c r="K2" s="63"/>
    </row>
    <row r="3" spans="1:11" x14ac:dyDescent="0.3">
      <c r="A3" s="18" t="s">
        <v>15</v>
      </c>
      <c r="B3" s="52" t="s">
        <v>95</v>
      </c>
      <c r="C3" s="52"/>
      <c r="D3" s="22" t="s">
        <v>13</v>
      </c>
      <c r="F3" s="58">
        <v>37257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93</v>
      </c>
      <c r="C4" s="52"/>
      <c r="D4" s="22" t="s">
        <v>12</v>
      </c>
      <c r="F4" s="53" t="s">
        <v>96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15.971000000000011</v>
      </c>
      <c r="F9" s="11"/>
      <c r="G9" s="13" t="str">
        <f>IF(ISBLANK(Table1[[#This Row],[EARNED]]),"",Table1[[#This Row],[EARNED]])</f>
        <v/>
      </c>
      <c r="H9" s="11"/>
      <c r="I9" s="13" t="e">
        <f>SUM(Table13[[EARNED ]])-SUM(Table13[Absence Undertime  W/ Pay])+CONVERTION!$B$3</f>
        <v>#VALUE!</v>
      </c>
      <c r="J9" s="11"/>
      <c r="K9" s="20"/>
    </row>
    <row r="10" spans="1:11" x14ac:dyDescent="0.3">
      <c r="A10" s="50" t="s">
        <v>94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5">
        <v>42736</v>
      </c>
      <c r="B11" s="20" t="s">
        <v>98</v>
      </c>
      <c r="C11" s="13"/>
      <c r="D11" s="39">
        <v>3</v>
      </c>
      <c r="E11" s="34"/>
      <c r="F11" s="20"/>
      <c r="G11" s="13"/>
      <c r="H11" s="39"/>
      <c r="I11" s="34"/>
      <c r="J11" s="11"/>
      <c r="K11" s="20" t="s">
        <v>99</v>
      </c>
    </row>
    <row r="12" spans="1:11" x14ac:dyDescent="0.3">
      <c r="A12" s="65"/>
      <c r="B12" s="20" t="s">
        <v>55</v>
      </c>
      <c r="C12" s="13"/>
      <c r="D12" s="39"/>
      <c r="E12" s="34"/>
      <c r="F12" s="20"/>
      <c r="G12" s="13"/>
      <c r="H12" s="39">
        <v>2</v>
      </c>
      <c r="I12" s="34"/>
      <c r="J12" s="11"/>
      <c r="K12" s="20" t="s">
        <v>103</v>
      </c>
    </row>
    <row r="13" spans="1:11" x14ac:dyDescent="0.3">
      <c r="A13" s="65">
        <v>42767</v>
      </c>
      <c r="B13" s="20" t="s">
        <v>100</v>
      </c>
      <c r="C13" s="13"/>
      <c r="D13" s="39">
        <v>0.502</v>
      </c>
      <c r="E13" s="34"/>
      <c r="F13" s="20"/>
      <c r="G13" s="13"/>
      <c r="H13" s="39"/>
      <c r="I13" s="34"/>
      <c r="J13" s="11"/>
      <c r="K13" s="20"/>
    </row>
    <row r="14" spans="1:11" x14ac:dyDescent="0.3">
      <c r="A14" s="66">
        <v>42826</v>
      </c>
      <c r="B14" s="20" t="s">
        <v>55</v>
      </c>
      <c r="C14" s="13"/>
      <c r="D14" s="39"/>
      <c r="E14" s="9"/>
      <c r="F14" s="20"/>
      <c r="G14" s="13"/>
      <c r="H14" s="39">
        <v>2</v>
      </c>
      <c r="I14" s="34"/>
      <c r="J14" s="11"/>
      <c r="K14" s="20" t="s">
        <v>104</v>
      </c>
    </row>
    <row r="15" spans="1:11" x14ac:dyDescent="0.3">
      <c r="A15" s="66"/>
      <c r="B15" s="20" t="s">
        <v>50</v>
      </c>
      <c r="C15" s="13"/>
      <c r="D15" s="39"/>
      <c r="E15" s="9"/>
      <c r="F15" s="20"/>
      <c r="G15" s="13"/>
      <c r="H15" s="39">
        <v>1</v>
      </c>
      <c r="I15" s="34"/>
      <c r="J15" s="11"/>
      <c r="K15" s="48">
        <v>42874</v>
      </c>
    </row>
    <row r="16" spans="1:11" x14ac:dyDescent="0.3">
      <c r="A16" s="66"/>
      <c r="B16" s="20" t="s">
        <v>46</v>
      </c>
      <c r="C16" s="13"/>
      <c r="D16" s="39"/>
      <c r="E16" s="9"/>
      <c r="F16" s="20"/>
      <c r="G16" s="13"/>
      <c r="H16" s="39"/>
      <c r="I16" s="34"/>
      <c r="J16" s="11"/>
      <c r="K16" s="48" t="s">
        <v>105</v>
      </c>
    </row>
    <row r="17" spans="1:11" x14ac:dyDescent="0.3">
      <c r="A17" s="66"/>
      <c r="B17" s="20" t="s">
        <v>46</v>
      </c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3">
      <c r="A18" s="67">
        <v>42856</v>
      </c>
      <c r="B18" s="15" t="s">
        <v>101</v>
      </c>
      <c r="C18" s="42"/>
      <c r="D18" s="43">
        <v>2.1000000000000005E-2</v>
      </c>
      <c r="E18" s="9"/>
      <c r="F18" s="15"/>
      <c r="G18" s="42"/>
      <c r="H18" s="43"/>
      <c r="I18" s="9"/>
      <c r="J18" s="12"/>
      <c r="K18" s="62"/>
    </row>
    <row r="19" spans="1:11" x14ac:dyDescent="0.3">
      <c r="A19" s="66">
        <v>42887</v>
      </c>
      <c r="B19" s="20" t="s">
        <v>102</v>
      </c>
      <c r="C19" s="13"/>
      <c r="D19" s="39">
        <v>2</v>
      </c>
      <c r="E19" s="9"/>
      <c r="F19" s="20"/>
      <c r="G19" s="13"/>
      <c r="H19" s="39"/>
      <c r="I19" s="9"/>
      <c r="J19" s="11"/>
      <c r="K19" s="48" t="s">
        <v>106</v>
      </c>
    </row>
    <row r="20" spans="1:11" x14ac:dyDescent="0.3">
      <c r="A20" s="66"/>
      <c r="B20" s="20" t="s">
        <v>55</v>
      </c>
      <c r="C20" s="13"/>
      <c r="D20" s="39"/>
      <c r="E20" s="9"/>
      <c r="F20" s="20"/>
      <c r="G20" s="13"/>
      <c r="H20" s="39">
        <v>2</v>
      </c>
      <c r="I20" s="9"/>
      <c r="J20" s="11"/>
      <c r="K20" s="48" t="s">
        <v>107</v>
      </c>
    </row>
    <row r="21" spans="1:11" x14ac:dyDescent="0.3">
      <c r="A21" s="66">
        <v>42917</v>
      </c>
      <c r="B21" s="20" t="s">
        <v>108</v>
      </c>
      <c r="C21" s="13"/>
      <c r="D21" s="39">
        <v>1.0169999999999999</v>
      </c>
      <c r="E21" s="9"/>
      <c r="F21" s="20"/>
      <c r="G21" s="13"/>
      <c r="H21" s="39"/>
      <c r="I21" s="9"/>
      <c r="J21" s="11"/>
      <c r="K21" s="48"/>
    </row>
    <row r="22" spans="1:11" x14ac:dyDescent="0.3">
      <c r="A22" s="66">
        <v>42948</v>
      </c>
      <c r="B22" s="20" t="s">
        <v>109</v>
      </c>
      <c r="C22" s="13"/>
      <c r="D22" s="39">
        <v>2.0649999999999999</v>
      </c>
      <c r="E22" s="9"/>
      <c r="F22" s="20"/>
      <c r="G22" s="13"/>
      <c r="H22" s="39"/>
      <c r="I22" s="9"/>
      <c r="J22" s="11"/>
      <c r="K22" s="48"/>
    </row>
    <row r="23" spans="1:11" x14ac:dyDescent="0.3">
      <c r="A23" s="66">
        <v>42979</v>
      </c>
      <c r="B23" s="20" t="s">
        <v>110</v>
      </c>
      <c r="C23" s="13"/>
      <c r="D23" s="39">
        <v>3</v>
      </c>
      <c r="E23" s="9"/>
      <c r="F23" s="20"/>
      <c r="G23" s="13"/>
      <c r="H23" s="39"/>
      <c r="I23" s="9"/>
      <c r="J23" s="11"/>
      <c r="K23" s="20"/>
    </row>
    <row r="24" spans="1:11" x14ac:dyDescent="0.3">
      <c r="A24" s="66">
        <v>43009</v>
      </c>
      <c r="B24" s="20" t="s">
        <v>111</v>
      </c>
      <c r="C24" s="13"/>
      <c r="D24" s="39">
        <v>0.29199999999999998</v>
      </c>
      <c r="E24" s="9"/>
      <c r="F24" s="20"/>
      <c r="G24" s="13"/>
      <c r="H24" s="39"/>
      <c r="I24" s="9"/>
      <c r="J24" s="11"/>
      <c r="K24" s="20"/>
    </row>
    <row r="25" spans="1:11" x14ac:dyDescent="0.3">
      <c r="A25" s="66">
        <v>43040</v>
      </c>
      <c r="B25" s="20" t="s">
        <v>55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112</v>
      </c>
    </row>
    <row r="26" spans="1:11" x14ac:dyDescent="0.3">
      <c r="A26" s="66"/>
      <c r="B26" s="20" t="s">
        <v>50</v>
      </c>
      <c r="C26" s="13"/>
      <c r="D26" s="39"/>
      <c r="E26" s="9"/>
      <c r="F26" s="20"/>
      <c r="G26" s="13"/>
      <c r="H26" s="39">
        <v>1</v>
      </c>
      <c r="I26" s="9"/>
      <c r="J26" s="11"/>
      <c r="K26" s="48">
        <v>43055</v>
      </c>
    </row>
    <row r="27" spans="1:11" x14ac:dyDescent="0.3">
      <c r="A27" s="66"/>
      <c r="B27" s="20" t="s">
        <v>50</v>
      </c>
      <c r="C27" s="13"/>
      <c r="D27" s="39"/>
      <c r="E27" s="9"/>
      <c r="F27" s="20"/>
      <c r="G27" s="13"/>
      <c r="H27" s="39">
        <v>1</v>
      </c>
      <c r="I27" s="9"/>
      <c r="J27" s="11"/>
      <c r="K27" s="48">
        <v>43062</v>
      </c>
    </row>
    <row r="28" spans="1:11" x14ac:dyDescent="0.3">
      <c r="A28" s="40">
        <v>43101</v>
      </c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43132</v>
      </c>
      <c r="B29" s="20" t="s">
        <v>54</v>
      </c>
      <c r="C29" s="13"/>
      <c r="D29" s="39">
        <v>2</v>
      </c>
      <c r="E29" s="9"/>
      <c r="F29" s="20"/>
      <c r="G29" s="13"/>
      <c r="H29" s="39"/>
      <c r="I29" s="9"/>
      <c r="J29" s="11"/>
      <c r="K29" s="20" t="s">
        <v>47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/>
      <c r="I30" s="9"/>
      <c r="J30" s="11"/>
      <c r="K30" s="48">
        <v>43346</v>
      </c>
    </row>
    <row r="31" spans="1:11" x14ac:dyDescent="0.3">
      <c r="A31" s="40">
        <v>43160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1">
        <v>43191</v>
      </c>
      <c r="B32" s="15"/>
      <c r="C32" s="42"/>
      <c r="D32" s="43"/>
      <c r="E32" s="9"/>
      <c r="F32" s="15"/>
      <c r="G32" s="42"/>
      <c r="H32" s="43"/>
      <c r="I32" s="9"/>
      <c r="J32" s="12"/>
      <c r="K32" s="15"/>
    </row>
    <row r="33" spans="1:11" x14ac:dyDescent="0.3">
      <c r="A33" s="40">
        <v>43221</v>
      </c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>
        <v>43252</v>
      </c>
      <c r="B34" s="20" t="s">
        <v>48</v>
      </c>
      <c r="C34" s="13"/>
      <c r="D34" s="39"/>
      <c r="E34" s="9"/>
      <c r="F34" s="20"/>
      <c r="G34" s="13"/>
      <c r="H34" s="39"/>
      <c r="I34" s="9"/>
      <c r="J34" s="11"/>
      <c r="K34" s="20" t="s">
        <v>49</v>
      </c>
    </row>
    <row r="35" spans="1:11" x14ac:dyDescent="0.3">
      <c r="A35" s="40">
        <v>43282</v>
      </c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43313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43344</v>
      </c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43374</v>
      </c>
      <c r="B38" s="20" t="s">
        <v>50</v>
      </c>
      <c r="C38" s="13"/>
      <c r="D38" s="39"/>
      <c r="E38" s="9"/>
      <c r="F38" s="20"/>
      <c r="G38" s="13"/>
      <c r="H38" s="39">
        <v>1</v>
      </c>
      <c r="I38" s="9"/>
      <c r="J38" s="11"/>
      <c r="K38" s="49" t="s">
        <v>51</v>
      </c>
    </row>
    <row r="39" spans="1:11" x14ac:dyDescent="0.3">
      <c r="A39" s="40">
        <v>43405</v>
      </c>
      <c r="B39" s="20" t="s">
        <v>52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53</v>
      </c>
    </row>
    <row r="40" spans="1:11" x14ac:dyDescent="0.3">
      <c r="A40" s="40">
        <v>43435</v>
      </c>
      <c r="B40" s="20" t="s">
        <v>50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43355</v>
      </c>
    </row>
    <row r="41" spans="1:11" x14ac:dyDescent="0.3">
      <c r="A41" s="40"/>
      <c r="B41" s="20" t="s">
        <v>54</v>
      </c>
      <c r="C41" s="13"/>
      <c r="D41" s="39">
        <v>2</v>
      </c>
      <c r="E41" s="9"/>
      <c r="F41" s="20"/>
      <c r="G41" s="13"/>
      <c r="H41" s="39"/>
      <c r="I41" s="9"/>
      <c r="J41" s="11"/>
      <c r="K41" s="20" t="s">
        <v>56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57</v>
      </c>
    </row>
    <row r="43" spans="1:11" x14ac:dyDescent="0.3">
      <c r="A43" s="50" t="s">
        <v>59</v>
      </c>
      <c r="B43" s="20"/>
      <c r="C43" s="13"/>
      <c r="D43" s="39"/>
      <c r="E43" s="9"/>
      <c r="F43" s="20"/>
      <c r="G43" s="13"/>
      <c r="H43" s="39"/>
      <c r="I43" s="9"/>
      <c r="J43" s="11"/>
      <c r="K43" s="48" t="s">
        <v>58</v>
      </c>
    </row>
    <row r="44" spans="1:11" x14ac:dyDescent="0.3">
      <c r="A44" s="40">
        <v>43466</v>
      </c>
      <c r="B44" s="20" t="s">
        <v>48</v>
      </c>
      <c r="C44" s="13"/>
      <c r="D44" s="39"/>
      <c r="E44" s="9"/>
      <c r="F44" s="20"/>
      <c r="G44" s="13"/>
      <c r="H44" s="39"/>
      <c r="I44" s="9"/>
      <c r="J44" s="11"/>
      <c r="K44" s="20" t="s">
        <v>60</v>
      </c>
    </row>
    <row r="45" spans="1:11" x14ac:dyDescent="0.3">
      <c r="A45" s="40">
        <v>43497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43525</v>
      </c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3">
      <c r="A47" s="40">
        <v>43556</v>
      </c>
      <c r="B47" s="20" t="s">
        <v>61</v>
      </c>
      <c r="C47" s="13"/>
      <c r="D47" s="39"/>
      <c r="E47" s="9"/>
      <c r="F47" s="20"/>
      <c r="G47" s="13"/>
      <c r="H47" s="39">
        <v>4</v>
      </c>
      <c r="I47" s="9"/>
      <c r="J47" s="11"/>
      <c r="K47" s="20" t="s">
        <v>62</v>
      </c>
    </row>
    <row r="48" spans="1:11" x14ac:dyDescent="0.3">
      <c r="A48" s="40">
        <v>43586</v>
      </c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3">
      <c r="A49" s="40">
        <v>43617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>
        <v>43647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>
        <v>43678</v>
      </c>
      <c r="B51" s="20" t="s">
        <v>83</v>
      </c>
      <c r="C51" s="13"/>
      <c r="D51" s="39">
        <v>1</v>
      </c>
      <c r="E51" s="9"/>
      <c r="F51" s="20"/>
      <c r="G51" s="13"/>
      <c r="H51" s="39"/>
      <c r="I51" s="9"/>
      <c r="J51" s="11"/>
      <c r="K51" s="20" t="s">
        <v>63</v>
      </c>
    </row>
    <row r="52" spans="1:11" x14ac:dyDescent="0.3">
      <c r="A52" s="40">
        <v>43709</v>
      </c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3">
      <c r="A53" s="40">
        <v>43739</v>
      </c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43770</v>
      </c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3">
      <c r="A55" s="40">
        <v>43800</v>
      </c>
      <c r="B55" s="20" t="s">
        <v>64</v>
      </c>
      <c r="C55" s="13"/>
      <c r="D55" s="39">
        <v>4</v>
      </c>
      <c r="E55" s="9"/>
      <c r="F55" s="20"/>
      <c r="G55" s="13"/>
      <c r="H55" s="39"/>
      <c r="I55" s="9"/>
      <c r="J55" s="11"/>
      <c r="K55" s="20"/>
    </row>
    <row r="56" spans="1:11" x14ac:dyDescent="0.3">
      <c r="A56" s="50" t="s">
        <v>65</v>
      </c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>
        <v>43831</v>
      </c>
      <c r="B57" s="20" t="s">
        <v>66</v>
      </c>
      <c r="C57" s="13"/>
      <c r="D57" s="39"/>
      <c r="E57" s="9"/>
      <c r="F57" s="20"/>
      <c r="G57" s="13"/>
      <c r="H57" s="39"/>
      <c r="I57" s="9"/>
      <c r="J57" s="11"/>
      <c r="K57" s="20" t="s">
        <v>67</v>
      </c>
    </row>
    <row r="58" spans="1:11" x14ac:dyDescent="0.3">
      <c r="A58" s="40">
        <v>43862</v>
      </c>
      <c r="B58" s="20" t="s">
        <v>87</v>
      </c>
      <c r="C58" s="13"/>
      <c r="D58" s="39">
        <v>3</v>
      </c>
      <c r="E58" s="9"/>
      <c r="F58" s="20"/>
      <c r="G58" s="13"/>
      <c r="H58" s="39"/>
      <c r="I58" s="9"/>
      <c r="J58" s="11"/>
      <c r="K58" s="20" t="s">
        <v>68</v>
      </c>
    </row>
    <row r="59" spans="1:11" x14ac:dyDescent="0.3">
      <c r="A59" s="40"/>
      <c r="B59" s="20" t="s">
        <v>46</v>
      </c>
      <c r="C59" s="13"/>
      <c r="D59" s="39"/>
      <c r="E59" s="9"/>
      <c r="F59" s="20"/>
      <c r="G59" s="13"/>
      <c r="H59" s="39"/>
      <c r="I59" s="9"/>
      <c r="J59" s="11"/>
      <c r="K59" s="48">
        <v>44077</v>
      </c>
    </row>
    <row r="60" spans="1:11" x14ac:dyDescent="0.3">
      <c r="A60" s="40">
        <v>43891</v>
      </c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>
        <v>43922</v>
      </c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43952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v>43983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44013</v>
      </c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>
        <v>44044</v>
      </c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44075</v>
      </c>
      <c r="B66" s="20" t="s">
        <v>46</v>
      </c>
      <c r="C66" s="13"/>
      <c r="D66" s="39"/>
      <c r="E66" s="9"/>
      <c r="F66" s="20"/>
      <c r="G66" s="13"/>
      <c r="H66" s="39"/>
      <c r="I66" s="9"/>
      <c r="J66" s="11"/>
      <c r="K66" s="20" t="s">
        <v>69</v>
      </c>
    </row>
    <row r="67" spans="1:11" x14ac:dyDescent="0.3">
      <c r="A67" s="40">
        <v>43831</v>
      </c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0">
        <v>44136</v>
      </c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44166</v>
      </c>
      <c r="B69" s="20" t="s">
        <v>70</v>
      </c>
      <c r="C69" s="13"/>
      <c r="D69" s="39">
        <v>2</v>
      </c>
      <c r="E69" s="9"/>
      <c r="F69" s="20"/>
      <c r="G69" s="13"/>
      <c r="H69" s="39"/>
      <c r="I69" s="9"/>
      <c r="J69" s="11"/>
      <c r="K69" s="20"/>
    </row>
    <row r="70" spans="1:11" x14ac:dyDescent="0.3">
      <c r="A70" s="23" t="s">
        <v>71</v>
      </c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>
        <v>44197</v>
      </c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44228</v>
      </c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44256</v>
      </c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>
        <v>44287</v>
      </c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3">
      <c r="A75" s="40">
        <v>44317</v>
      </c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3">
      <c r="A76" s="40">
        <v>44348</v>
      </c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44378</v>
      </c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44409</v>
      </c>
      <c r="B78" s="20" t="s">
        <v>72</v>
      </c>
      <c r="C78" s="13"/>
      <c r="D78" s="39"/>
      <c r="E78" s="9"/>
      <c r="F78" s="20"/>
      <c r="G78" s="13"/>
      <c r="H78" s="39"/>
      <c r="I78" s="9"/>
      <c r="J78" s="11"/>
      <c r="K78" s="20" t="s">
        <v>73</v>
      </c>
    </row>
    <row r="79" spans="1:11" x14ac:dyDescent="0.3">
      <c r="A79" s="40"/>
      <c r="B79" s="20" t="s">
        <v>50</v>
      </c>
      <c r="C79" s="13"/>
      <c r="D79" s="39"/>
      <c r="E79" s="9"/>
      <c r="F79" s="20"/>
      <c r="G79" s="13"/>
      <c r="H79" s="39">
        <v>1</v>
      </c>
      <c r="I79" s="9"/>
      <c r="J79" s="11"/>
      <c r="K79" s="48">
        <v>44205</v>
      </c>
    </row>
    <row r="80" spans="1:11" x14ac:dyDescent="0.3">
      <c r="A80" s="40">
        <v>44440</v>
      </c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3">
      <c r="A81" s="40">
        <v>44470</v>
      </c>
      <c r="B81" s="20" t="s">
        <v>46</v>
      </c>
      <c r="C81" s="13"/>
      <c r="D81" s="39"/>
      <c r="E81" s="9"/>
      <c r="F81" s="20"/>
      <c r="G81" s="13"/>
      <c r="H81" s="39"/>
      <c r="I81" s="9"/>
      <c r="J81" s="11"/>
      <c r="K81" s="48" t="s">
        <v>74</v>
      </c>
    </row>
    <row r="82" spans="1:11" x14ac:dyDescent="0.3">
      <c r="A82" s="40">
        <v>44501</v>
      </c>
      <c r="B82" s="20" t="s">
        <v>87</v>
      </c>
      <c r="C82" s="13"/>
      <c r="D82" s="39">
        <v>3</v>
      </c>
      <c r="E82" s="9"/>
      <c r="F82" s="20"/>
      <c r="G82" s="13"/>
      <c r="H82" s="39"/>
      <c r="I82" s="9"/>
      <c r="J82" s="11"/>
      <c r="K82" s="20"/>
    </row>
    <row r="83" spans="1:11" x14ac:dyDescent="0.3">
      <c r="A83" s="40">
        <v>44531</v>
      </c>
      <c r="B83" s="20" t="s">
        <v>70</v>
      </c>
      <c r="C83" s="13"/>
      <c r="D83" s="39">
        <v>2</v>
      </c>
      <c r="E83" s="9"/>
      <c r="F83" s="20"/>
      <c r="G83" s="13"/>
      <c r="H83" s="39"/>
      <c r="I83" s="9"/>
      <c r="J83" s="11"/>
      <c r="K83" s="20" t="s">
        <v>75</v>
      </c>
    </row>
    <row r="84" spans="1:11" x14ac:dyDescent="0.3">
      <c r="A84" s="50" t="s">
        <v>76</v>
      </c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44562</v>
      </c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>
        <v>44593</v>
      </c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44621</v>
      </c>
      <c r="B87" s="20" t="s">
        <v>46</v>
      </c>
      <c r="C87" s="13"/>
      <c r="D87" s="39"/>
      <c r="E87" s="9"/>
      <c r="F87" s="20"/>
      <c r="G87" s="13"/>
      <c r="H87" s="39"/>
      <c r="I87" s="9"/>
      <c r="J87" s="11"/>
      <c r="K87" s="48">
        <v>44807</v>
      </c>
    </row>
    <row r="88" spans="1:11" x14ac:dyDescent="0.3">
      <c r="A88" s="40">
        <v>44652</v>
      </c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>
        <v>44682</v>
      </c>
      <c r="B89" s="20" t="s">
        <v>50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77</v>
      </c>
    </row>
    <row r="90" spans="1:11" x14ac:dyDescent="0.3">
      <c r="A90" s="40">
        <v>44713</v>
      </c>
      <c r="B90" s="20" t="s">
        <v>50</v>
      </c>
      <c r="C90" s="13"/>
      <c r="D90" s="39"/>
      <c r="E90" s="9"/>
      <c r="F90" s="20"/>
      <c r="G90" s="13"/>
      <c r="H90" s="39">
        <v>1</v>
      </c>
      <c r="I90" s="9"/>
      <c r="J90" s="11"/>
      <c r="K90" s="20" t="s">
        <v>78</v>
      </c>
    </row>
    <row r="91" spans="1:11" x14ac:dyDescent="0.3">
      <c r="A91" s="40"/>
      <c r="B91" s="20" t="s">
        <v>46</v>
      </c>
      <c r="C91" s="13"/>
      <c r="D91" s="39"/>
      <c r="E91" s="9"/>
      <c r="F91" s="20"/>
      <c r="G91" s="13"/>
      <c r="H91" s="39"/>
      <c r="I91" s="9"/>
      <c r="J91" s="11"/>
      <c r="K91" s="48">
        <v>44874</v>
      </c>
    </row>
    <row r="92" spans="1:11" x14ac:dyDescent="0.3">
      <c r="A92" s="40"/>
      <c r="B92" s="20" t="s">
        <v>50</v>
      </c>
      <c r="C92" s="13"/>
      <c r="D92" s="39"/>
      <c r="E92" s="9"/>
      <c r="F92" s="20"/>
      <c r="G92" s="13"/>
      <c r="H92" s="39">
        <v>1</v>
      </c>
      <c r="I92" s="9"/>
      <c r="J92" s="11"/>
      <c r="K92" s="20" t="s">
        <v>79</v>
      </c>
    </row>
    <row r="93" spans="1:11" x14ac:dyDescent="0.3">
      <c r="A93" s="40"/>
      <c r="B93" s="20" t="s">
        <v>46</v>
      </c>
      <c r="C93" s="13"/>
      <c r="D93" s="39"/>
      <c r="E93" s="9"/>
      <c r="F93" s="20"/>
      <c r="G93" s="13"/>
      <c r="H93" s="39"/>
      <c r="I93" s="9"/>
      <c r="J93" s="11"/>
      <c r="K93" s="20" t="s">
        <v>80</v>
      </c>
    </row>
    <row r="94" spans="1:11" x14ac:dyDescent="0.3">
      <c r="A94" s="40"/>
      <c r="B94" s="20" t="s">
        <v>52</v>
      </c>
      <c r="C94" s="13"/>
      <c r="D94" s="39"/>
      <c r="E94" s="9"/>
      <c r="F94" s="20"/>
      <c r="G94" s="13"/>
      <c r="H94" s="39"/>
      <c r="I94" s="9"/>
      <c r="J94" s="11"/>
      <c r="K94" s="20" t="s">
        <v>81</v>
      </c>
    </row>
    <row r="95" spans="1:11" x14ac:dyDescent="0.3">
      <c r="A95" s="40">
        <v>44743</v>
      </c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0">
        <v>44774</v>
      </c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3">
      <c r="A97" s="40">
        <v>44805</v>
      </c>
      <c r="B97" s="20" t="s">
        <v>82</v>
      </c>
      <c r="C97" s="13"/>
      <c r="D97" s="39"/>
      <c r="E97" s="9"/>
      <c r="F97" s="20"/>
      <c r="G97" s="13"/>
      <c r="H97" s="39"/>
      <c r="I97" s="9"/>
      <c r="J97" s="11"/>
      <c r="K97" s="20" t="s">
        <v>84</v>
      </c>
    </row>
    <row r="98" spans="1:11" x14ac:dyDescent="0.3">
      <c r="A98" s="40"/>
      <c r="B98" s="20" t="s">
        <v>83</v>
      </c>
      <c r="C98" s="13"/>
      <c r="D98" s="39">
        <v>1</v>
      </c>
      <c r="E98" s="9"/>
      <c r="F98" s="20"/>
      <c r="G98" s="13"/>
      <c r="H98" s="39"/>
      <c r="I98" s="9"/>
      <c r="J98" s="11"/>
      <c r="K98" s="20" t="s">
        <v>85</v>
      </c>
    </row>
    <row r="99" spans="1:11" x14ac:dyDescent="0.3">
      <c r="A99" s="40"/>
      <c r="B99" s="20" t="s">
        <v>83</v>
      </c>
      <c r="C99" s="13"/>
      <c r="D99" s="39">
        <v>1</v>
      </c>
      <c r="E99" s="9"/>
      <c r="F99" s="20"/>
      <c r="G99" s="13"/>
      <c r="H99" s="39"/>
      <c r="I99" s="9"/>
      <c r="J99" s="11"/>
      <c r="K99" s="20" t="s">
        <v>86</v>
      </c>
    </row>
    <row r="100" spans="1:11" x14ac:dyDescent="0.3">
      <c r="A100" s="40">
        <v>44835</v>
      </c>
      <c r="B100" s="20"/>
      <c r="C100" s="13"/>
      <c r="D100" s="39"/>
      <c r="E100" s="9"/>
      <c r="F100" s="20"/>
      <c r="G100" s="13"/>
      <c r="H100" s="39"/>
      <c r="I100" s="9"/>
      <c r="J100" s="11"/>
      <c r="K100" s="20"/>
    </row>
    <row r="101" spans="1:11" x14ac:dyDescent="0.3">
      <c r="A101" s="40">
        <v>44866</v>
      </c>
      <c r="B101" s="20" t="s">
        <v>55</v>
      </c>
      <c r="C101" s="13"/>
      <c r="D101" s="39"/>
      <c r="E101" s="9"/>
      <c r="F101" s="20"/>
      <c r="G101" s="13"/>
      <c r="H101" s="39">
        <v>2</v>
      </c>
      <c r="I101" s="9"/>
      <c r="J101" s="11"/>
      <c r="K101" s="20" t="s">
        <v>88</v>
      </c>
    </row>
    <row r="102" spans="1:11" x14ac:dyDescent="0.3">
      <c r="A102" s="40">
        <v>44896</v>
      </c>
      <c r="B102" s="20"/>
      <c r="C102" s="13"/>
      <c r="D102" s="39"/>
      <c r="E102" s="9"/>
      <c r="F102" s="20"/>
      <c r="G102" s="13"/>
      <c r="H102" s="39"/>
      <c r="I102" s="9"/>
      <c r="J102" s="11"/>
      <c r="K102" s="20"/>
    </row>
    <row r="103" spans="1:11" x14ac:dyDescent="0.3">
      <c r="A103" s="50" t="s">
        <v>89</v>
      </c>
      <c r="B103" s="20"/>
      <c r="C103" s="13"/>
      <c r="D103" s="39"/>
      <c r="E103" s="9"/>
      <c r="F103" s="20"/>
      <c r="G103" s="13"/>
      <c r="H103" s="39"/>
      <c r="I103" s="9"/>
      <c r="J103" s="11"/>
      <c r="K103" s="20"/>
    </row>
    <row r="104" spans="1:11" x14ac:dyDescent="0.3">
      <c r="A104" s="40">
        <v>44927</v>
      </c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3">
      <c r="A105" s="40">
        <v>44958</v>
      </c>
      <c r="B105" s="20" t="s">
        <v>55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90</v>
      </c>
    </row>
    <row r="106" spans="1:11" x14ac:dyDescent="0.3">
      <c r="A106" s="40"/>
      <c r="B106" s="20" t="s">
        <v>87</v>
      </c>
      <c r="C106" s="13"/>
      <c r="D106" s="39">
        <v>3</v>
      </c>
      <c r="E106" s="9"/>
      <c r="F106" s="20"/>
      <c r="G106" s="13"/>
      <c r="H106" s="39"/>
      <c r="I106" s="9"/>
      <c r="J106" s="11"/>
      <c r="K106" s="20" t="s">
        <v>91</v>
      </c>
    </row>
    <row r="107" spans="1:11" x14ac:dyDescent="0.3">
      <c r="A107" s="40">
        <v>44986</v>
      </c>
      <c r="B107" s="20" t="s">
        <v>55</v>
      </c>
      <c r="C107" s="13"/>
      <c r="D107" s="39"/>
      <c r="E107" s="9"/>
      <c r="F107" s="20"/>
      <c r="G107" s="13"/>
      <c r="H107" s="39">
        <v>2</v>
      </c>
      <c r="I107" s="9"/>
      <c r="J107" s="11"/>
      <c r="K107" s="20" t="s">
        <v>92</v>
      </c>
    </row>
    <row r="108" spans="1:11" x14ac:dyDescent="0.3">
      <c r="A108" s="40">
        <v>45017</v>
      </c>
      <c r="B108" s="20" t="s">
        <v>46</v>
      </c>
      <c r="C108" s="13"/>
      <c r="D108" s="39"/>
      <c r="E108" s="9"/>
      <c r="F108" s="20"/>
      <c r="G108" s="13"/>
      <c r="H108" s="39"/>
      <c r="I108" s="9"/>
      <c r="J108" s="11"/>
      <c r="K108" s="48">
        <v>45036</v>
      </c>
    </row>
    <row r="109" spans="1:11" x14ac:dyDescent="0.3">
      <c r="A109" s="40"/>
      <c r="B109" s="20"/>
      <c r="C109" s="13"/>
      <c r="D109" s="39"/>
      <c r="E109" s="9"/>
      <c r="F109" s="20"/>
      <c r="G109" s="13"/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e">
        <f>IF(ISBLANK(Table1[[#This Row],[EARNED]]),"",Table1[[#This Row],[EARNED]])</f>
        <v>#VALUE!</v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e">
        <f>IF(ISBLANK(Table1[[#This Row],[EARNED]]),"",Table1[[#This Row],[EARNED]])</f>
        <v>#VALUE!</v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e">
        <f>IF(ISBLANK(Table1[[#This Row],[EARNED]]),"",Table1[[#This Row],[EARNED]])</f>
        <v>#VALUE!</v>
      </c>
      <c r="H133" s="43"/>
      <c r="I133" s="9"/>
      <c r="J133" s="12"/>
      <c r="K133" s="15"/>
    </row>
  </sheetData>
  <mergeCells count="11">
    <mergeCell ref="F4:G4"/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</mergeCells>
  <dataValidations count="2">
    <dataValidation type="list" allowBlank="1" showInputMessage="1" showErrorMessage="1" sqref="B4:C4" xr:uid="{00000000-0002-0000-0200-000001000000}">
      <formula1>"PERMANENT, CO-TERMINUS, CASUAL, JOBCON"</formula1>
    </dataValidation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11" sqref="B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51.868000000000009</v>
      </c>
      <c r="B3" s="11">
        <v>47.625</v>
      </c>
      <c r="D3" s="11"/>
      <c r="E3" s="11">
        <v>2</v>
      </c>
      <c r="F3" s="11">
        <v>20</v>
      </c>
      <c r="G3" s="45">
        <f>SUMIFS(F7:F14,E7:E14,E3)+SUMIFS(D7:D66,C7:C66,F3)+D3</f>
        <v>0.29199999999999998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 LEAVE</vt:lpstr>
      <vt:lpstr>CASUAL LEAVE CREDITS</vt:lpstr>
      <vt:lpstr>CONVERTION</vt:lpstr>
      <vt:lpstr>'CASUAL LEAVE CREDITS'!BALANCE_1</vt:lpstr>
      <vt:lpstr>BALANCE_1</vt:lpstr>
      <vt:lpstr>'CASUAL LEAVE CREDITS'!Print_Titles</vt:lpstr>
      <vt:lpstr>'PERMANENT LEAVE'!Print_Titles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2023-04-26T05:53:55Z</dcterms:modified>
</cp:coreProperties>
</file>