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8D63398-F7B0-4E0D-AAAA-D1DDF571FA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140" i="1"/>
  <c r="G127" i="1"/>
  <c r="G114" i="1"/>
  <c r="G101" i="1"/>
  <c r="G87" i="1"/>
  <c r="G74" i="1"/>
  <c r="G61" i="1"/>
  <c r="G48" i="1"/>
  <c r="G35" i="1"/>
  <c r="G22" i="1"/>
  <c r="G144" i="1"/>
  <c r="G145" i="1"/>
  <c r="G143" i="1"/>
  <c r="A13" i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G39" i="1" l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<sst xmlns="http://schemas.openxmlformats.org/spreadsheetml/2006/main" count="73" uniqueCount="60">
  <si>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</si>
  <si>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</si>
  <si>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</si>
  <si>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</si>
  <si>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</si>
  <si>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</si>
  <si>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</si>
  <si>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</si>
  <si>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</si>
  <si>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</si>
  <si>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</si>
  <si>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</si>
  <si>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</si>
  <si>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</si>
  <si>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</si>
  <si>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</si>
  <si>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</si>
  <si>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</si>
  <si>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</si>
  <si>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</si>
  <si>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</si>
  <si>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</si>
  <si>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</si>
  <si>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</si>
  <si>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</si>
  <si>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</si>
  <si>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</si>
  <si>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</si>
  <si>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</si>
  <si>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</si>
  <si>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</si>
  <si>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</si>
  <si>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</si>
  <si>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</si>
  <si>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</si>
  <si>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</si>
  <si>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</si>
  <si>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</si>
  <si>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</si>
  <si>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</si>
  <si>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</si>
  <si>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</si>
  <si>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</si>
  <si>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ROGACION, ROGEL M.</t>
  </si>
  <si>
    <t>PERMANENT</t>
  </si>
  <si>
    <t>CPDO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</si>
  <si>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</si>
  <si>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</si>
  <si>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</si>
  <si>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</si>
  <si>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</si>
  <si>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</si>
  <si>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</si>
  <si>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</si>
  <si>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</si>
  <si>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</si>
  <si>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</si>
  <si>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</si>
  <si>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SUSPENSION</t>
  </si>
  <si>
    <t>12/12-15.2019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</si>
</sst>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5"/>
  <sheetViews>
    <sheetView tabSelected="1" zoomScaleNormal="100" workbookViewId="0">
      <pane ySplit="3696" topLeftCell="A88" activePane="bottomLeft"/>
      <selection activeCell="F4" sqref="F4:G4"/>
      <selection pane="bottomLeft" activeCell="B101" sqref="B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>
        <v>41323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101.667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151.667</v>
      </c>
      <c r="J9" s="11"/>
      <c r="K9" s="20"/>
    </row>
    <row r="10" spans="1:11" x14ac:dyDescent="0.3">
      <c r="A10" s="50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7"/>
    </row>
    <row r="11" spans="1:11" x14ac:dyDescent="0.3">
      <c r="A11" s="40">
        <v>41323</v>
      </c>
      <c r="B11" s="20"/>
      <c r="C11" s="13">
        <v>0.54199999999999993</v>
      </c>
      <c r="D11" s="39"/>
      <c r="E11" s="9"/>
      <c r="F11" s="20"/>
      <c r="G11" s="13">
        <f>IF(ISBLANK(Table1[[#This Row],[EARNED]]),"",Table1[[#This Row],[EARNED]])</f>
        <v>0.54199999999999993</v>
      </c>
      <c r="H11" s="39"/>
      <c r="I11" s="9"/>
      <c r="J11" s="11"/>
      <c r="K11" s="20"/>
    </row>
    <row r="12" spans="1:11" x14ac:dyDescent="0.3">
      <c r="A12" s="40">
        <v>41334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41365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82" si="0">EDATE(A13,1)</f>
        <v>41395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41426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41456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41487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41518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41548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41579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41609</v>
      </c>
      <c r="B21" s="20" t="s">
        <v>57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50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f>EDATE(A21,1)</f>
        <v>41640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41671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41699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41730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41760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41791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41821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41852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41883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41913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41944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41974</v>
      </c>
      <c r="B34" s="20" t="s">
        <v>57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50" t="s">
        <v>48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f>EDATE(A34,1)</f>
        <v>42005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0"/>
        <v>42036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42064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42095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42125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42156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42186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42217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42248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42278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42309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42339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50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EDATE(A47,1)</f>
        <v>42370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0"/>
        <v>42401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42430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42461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42491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42522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42552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42583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42614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42644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42675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42705</v>
      </c>
      <c r="B60" s="20" t="s">
        <v>57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50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f>EDATE(A60,1)</f>
        <v>42736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42767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42795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42826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42856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42887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42917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42948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42979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43009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43040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43070</v>
      </c>
      <c r="B73" s="20" t="s">
        <v>57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50" t="s">
        <v>51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f>EDATE(A73,1)</f>
        <v>43101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0"/>
        <v>43132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43160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0"/>
        <v>43191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0"/>
        <v>43221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43252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43282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43313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ref="A83:A145" si="1">EDATE(A82,1)</f>
        <v>43344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43374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43405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1"/>
        <v>43435</v>
      </c>
      <c r="B86" s="20" t="s">
        <v>57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50" t="s">
        <v>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f>EDATE(A86,1)</f>
        <v>43466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43497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1"/>
        <v>43525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1"/>
        <v>43556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1"/>
        <v>43586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43617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43647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43678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43709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43739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43770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1"/>
        <v>43800</v>
      </c>
      <c r="B99" s="20" t="s">
        <v>57</v>
      </c>
      <c r="C99" s="13">
        <v>1.1250000000000002</v>
      </c>
      <c r="D99" s="39">
        <v>5</v>
      </c>
      <c r="E99" s="9"/>
      <c r="F99" s="20"/>
      <c r="G99" s="13">
        <f>IF(ISBLANK(Table1[[#This Row],[EARNED]]),"",Table1[[#This Row],[EARNED]])</f>
        <v>1.1250000000000002</v>
      </c>
      <c r="H99" s="39"/>
      <c r="I99" s="9"/>
      <c r="J99" s="11"/>
      <c r="K99" s="20"/>
    </row>
    <row r="100" spans="1:11" x14ac:dyDescent="0.3">
      <c r="A100" s="40"/>
      <c r="B100" s="20" t="s">
        <v>58</v>
      </c>
      <c r="C100" s="13"/>
      <c r="D100" s="39"/>
      <c r="E100" s="9"/>
      <c r="F100" s="20">
        <v>3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59</v>
      </c>
    </row>
    <row r="101" spans="1:11" x14ac:dyDescent="0.3">
      <c r="A101" s="50" t="s">
        <v>53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>EDATE(A99,1)</f>
        <v>43831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1"/>
        <v>43862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1"/>
        <v>43891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1"/>
        <v>43922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1"/>
        <v>43952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1"/>
        <v>43983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1"/>
        <v>44013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44044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1"/>
        <v>44075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1"/>
        <v>44105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1"/>
        <v>44136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44166</v>
      </c>
      <c r="B113" s="20" t="s">
        <v>57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50" t="s">
        <v>54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44197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1"/>
        <v>44228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1"/>
        <v>44256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1"/>
        <v>44287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1"/>
        <v>44317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1"/>
        <v>44348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44378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44409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1"/>
        <v>44440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1"/>
        <v>44470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1"/>
        <v>44501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44531</v>
      </c>
      <c r="B126" s="20" t="s">
        <v>57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50" t="s">
        <v>55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f>EDATE(A126,1)</f>
        <v>44562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44593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1"/>
        <v>44621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44652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1"/>
        <v>44682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44713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1"/>
        <v>44743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44774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1"/>
        <v>44805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1"/>
        <v>44835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44866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44896</v>
      </c>
      <c r="B139" s="20" t="s">
        <v>57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50" t="s">
        <v>56</v>
      </c>
      <c r="B140" s="15"/>
      <c r="C140" s="13"/>
      <c r="D140" s="42"/>
      <c r="E140" s="9"/>
      <c r="F140" s="15"/>
      <c r="G140" s="41" t="str">
        <f>IF(ISBLANK(Table1[[#This Row],[EARNED]]),"",Table1[[#This Row],[EARNED]])</f>
        <v/>
      </c>
      <c r="H140" s="42"/>
      <c r="I140" s="9"/>
      <c r="J140" s="12"/>
      <c r="K140" s="15"/>
    </row>
    <row r="141" spans="1:11" x14ac:dyDescent="0.3">
      <c r="A141" s="40">
        <f>EDATE(A139,1)</f>
        <v>44927</v>
      </c>
      <c r="B141" s="15"/>
      <c r="C141" s="13">
        <v>1.25</v>
      </c>
      <c r="D141" s="42"/>
      <c r="E141" s="9"/>
      <c r="F141" s="15"/>
      <c r="G141" s="41">
        <f>IF(ISBLANK(Table1[[#This Row],[EARNED]]),"",Table1[[#This Row],[EARNED]])</f>
        <v>1.25</v>
      </c>
      <c r="H141" s="42"/>
      <c r="I141" s="9"/>
      <c r="J141" s="12"/>
      <c r="K141" s="15"/>
    </row>
    <row r="142" spans="1:11" x14ac:dyDescent="0.3">
      <c r="A142" s="40">
        <f t="shared" si="1"/>
        <v>44958</v>
      </c>
      <c r="B142" s="15"/>
      <c r="C142" s="13">
        <v>1.25</v>
      </c>
      <c r="D142" s="42"/>
      <c r="E142" s="48"/>
      <c r="F142" s="15"/>
      <c r="G142" s="41">
        <f>IF(ISBLANK(Table1[[#This Row],[EARNED]]),"",Table1[[#This Row],[EARNED]])</f>
        <v>1.25</v>
      </c>
      <c r="H142" s="42"/>
      <c r="I142" s="48"/>
      <c r="J142" s="12"/>
      <c r="K142" s="15"/>
    </row>
    <row r="143" spans="1:11" x14ac:dyDescent="0.3">
      <c r="A143" s="40">
        <f t="shared" si="1"/>
        <v>44986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"/>
        <v>45017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f t="shared" si="1"/>
        <v>45047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8" workbookViewId="0">
      <selection activeCell="J34" sqref="J3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18</v>
      </c>
      <c r="K3" s="35">
        <f>J4-1</f>
        <v>17</v>
      </c>
      <c r="L3" s="44">
        <f>IF($J$4=1,1.25,IF(ISBLANK($J$3),"---",1.25-VLOOKUP($K$3,$I$8:$K$37,2)))</f>
        <v>0.54199999999999993</v>
      </c>
    </row>
    <row r="4" spans="1:12" hidden="1" x14ac:dyDescent="0.3">
      <c r="G4" s="33"/>
      <c r="J4" s="1" t="str">
        <f>IF(TEXT(J3,"D")=1,1,TEXT(J3,"D"))</f>
        <v>18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A7" s="49">
        <f>SUM(Sheet1!E9,Sheet1!I9)</f>
        <v>253.334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2023-04-27T01:26:54Z</dcterms:modified>
</cp:coreProperties>
</file>